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33" documentId="120_S{2AC9BD13-BADA-5192-A53E-5A8FF88502F6}" xr6:coauthVersionLast="47" xr6:coauthVersionMax="47" xr10:uidLastSave="{79147CC2-70F9-4AE1-BE1E-437DDA1F0384}"/>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<sst xmlns="http://schemas.openxmlformats.org/spreadsheetml/2006/main" count="180292" uniqueCount="39127">
  <si>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</si>
  <si>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</si>
  <si>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</si>
  <si>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</si>
  <si>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</si>
  <si>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</si>
  <si>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</si>
  <si>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</si>
  <si>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</si>
  <si>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</si>
  <si>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</si>
  <si>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</si>
  <si>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</si>
  <si>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</si>
  <si>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</si>
  <si>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</si>
  <si>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</si>
  <si>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</si>
  <si>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</si>
  <si>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</si>
  <si>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</si>
  <si>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</si>
  <si>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</si>
  <si>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</si>
  <si>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</si>
  <si>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</si>
  <si>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</si>
  <si>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</si>
  <si>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</si>
  <si>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</si>
  <si>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</si>
  <si>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</si>
  <si>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</si>
  <si>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</si>
  <si>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</si>
  <si>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</si>
  <si>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</si>
  <si>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</si>
  <si>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</si>
  <si>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</si>
  <si>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</si>
  <si>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</si>
  <si>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</si>
  <si>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</si>
  <si>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</si>
  <si>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</si>
  <si>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</si>
  <si>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</si>
  <si>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</si>
  <si>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</si>
  <si>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</si>
  <si>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</si>
  <si>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</si>
  <si>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</si>
  <si>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</si>
  <si>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</si>
  <si>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</si>
  <si>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</si>
  <si>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</si>
  <si>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</si>
  <si>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</si>
  <si>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</si>
  <si>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</si>
  <si>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</si>
  <si>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</si>
  <si>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</si>
  <si>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</si>
  <si>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</si>
  <si>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</si>
  <si>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</si>
  <si>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</si>
  <si>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</si>
  <si>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</si>
  <si>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</si>
  <si>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</si>
  <si>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</si>
  <si>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</si>
  <si>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</si>
  <si>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</si>
  <si>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</si>
  <si>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</si>
  <si>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</si>
  <si>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</si>
  <si>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</si>
  <si>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</si>
  <si>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</si>
  <si>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</si>
  <si>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</si>
  <si>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</si>
  <si>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</si>
  <si>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</si>
  <si>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</si>
  <si>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</si>
  <si>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</si>
  <si>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</si>
  <si>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</si>
  <si>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</si>
  <si>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</si>
  <si>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</si>
  <si>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</si>
  <si>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</si>
  <si>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</si>
  <si>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</si>
  <si>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</si>
  <si>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</si>
  <si>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</si>
  <si>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</si>
  <si>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</si>
  <si>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</si>
  <si>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</si>
  <si>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</si>
  <si>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</si>
  <si>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</si>
  <si>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</si>
  <si>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</si>
  <si>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</si>
  <si>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</si>
  <si>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</si>
  <si>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</si>
  <si>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</si>
  <si>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</si>
  <si>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</si>
  <si>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</si>
  <si>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</si>
  <si>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</si>
  <si>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</si>
  <si>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</si>
  <si>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</si>
  <si>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</si>
  <si>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</si>
  <si>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</si>
  <si>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</si>
  <si>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</si>
  <si>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</si>
  <si>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</si>
  <si>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</si>
  <si>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</si>
  <si>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</si>
  <si>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</si>
  <si>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</si>
  <si>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</si>
  <si>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</si>
  <si>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</si>
  <si>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</si>
  <si>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</si>
  <si>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</si>
  <si>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</si>
  <si>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</si>
  <si>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</si>
  <si>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</si>
  <si>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</si>
  <si>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</si>
  <si>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</si>
  <si>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</si>
  <si>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</si>
  <si>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</si>
  <si>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</si>
  <si>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</si>
  <si>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</si>
  <si>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</si>
  <si>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</si>
  <si>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</si>
  <si>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</si>
  <si>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</si>
  <si>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</si>
  <si>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</si>
  <si>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</si>
  <si>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</si>
  <si>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</si>
  <si>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</si>
  <si>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</si>
  <si>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</si>
  <si>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</si>
  <si>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</si>
  <si>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</si>
  <si>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</si>
  <si>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</si>
  <si>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</si>
  <si>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</si>
  <si>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</si>
  <si>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</si>
  <si>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</si>
  <si>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</si>
  <si>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</si>
  <si>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</si>
  <si>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</si>
  <si>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</si>
  <si>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</si>
  <si>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</si>
  <si>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</si>
  <si>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</si>
  <si>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</si>
  <si>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</si>
  <si>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</si>
  <si>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</si>
  <si>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</si>
  <si>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</si>
  <si>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</si>
  <si>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</si>
  <si>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</si>
  <si>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</si>
  <si>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</si>
  <si>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</si>
  <si>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</si>
  <si>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</si>
  <si>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</si>
  <si>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</si>
  <si>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</si>
  <si>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</si>
  <si>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</si>
  <si>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</si>
  <si>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</si>
  <si>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</si>
  <si>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</si>
  <si>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</si>
  <si>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</si>
  <si>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</si>
  <si>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</si>
  <si>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</si>
  <si>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</si>
  <si>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</si>
  <si>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</si>
  <si>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</si>
  <si>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</si>
  <si>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</si>
  <si>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</si>
  <si>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</si>
  <si>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</si>
  <si>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</si>
  <si>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</si>
  <si>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</si>
  <si>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</si>
  <si>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</si>
  <si>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</si>
  <si>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</si>
  <si>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</si>
  <si>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</si>
  <si>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</si>
  <si>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</si>
  <si>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</si>
  <si>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</si>
  <si>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</si>
  <si>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</si>
  <si>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</si>
  <si>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</si>
  <si>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</si>
  <si>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</si>
  <si>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</si>
  <si>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</si>
  <si>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</si>
  <si>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</si>
  <si>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</si>
  <si>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</si>
  <si>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</si>
  <si>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</si>
  <si>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</si>
  <si>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</si>
  <si>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</si>
  <si>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</si>
  <si>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</si>
  <si>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</si>
  <si>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</si>
  <si>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</si>
  <si>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</si>
  <si>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</si>
  <si>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</si>
  <si>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</si>
  <si>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</si>
  <si>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</si>
  <si>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</si>
  <si>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</si>
  <si>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</si>
  <si>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</si>
  <si>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</si>
  <si>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</si>
  <si>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</si>
  <si>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</si>
  <si>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</si>
  <si>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</si>
  <si>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</si>
  <si>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</si>
  <si>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</si>
  <si>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</si>
  <si>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</si>
  <si>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</si>
  <si>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</si>
  <si>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</si>
  <si>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</si>
  <si>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</si>
  <si>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</si>
  <si>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</si>
  <si>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</si>
  <si>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</si>
  <si>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</si>
  <si>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</si>
  <si>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</si>
  <si>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</si>
  <si>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</si>
  <si>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</si>
  <si>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</si>
  <si>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</si>
  <si>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</si>
  <si>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</si>
  <si>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</si>
  <si>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</si>
  <si>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</si>
  <si>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</si>
  <si>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</si>
  <si>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</si>
  <si>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</si>
  <si>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</si>
  <si>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</si>
  <si>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</si>
  <si>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</si>
  <si>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</si>
  <si>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</si>
  <si>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</si>
  <si>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</si>
  <si>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</si>
  <si>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</si>
  <si>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</si>
  <si>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</si>
  <si>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</si>
  <si>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</si>
  <si>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</si>
  <si>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</si>
  <si>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</si>
  <si>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</si>
  <si>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</si>
  <si>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</si>
  <si>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</si>
  <si>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</si>
  <si>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</si>
  <si>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</si>
  <si>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</si>
  <si>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</si>
  <si>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</si>
  <si>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</si>
  <si>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</si>
  <si>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</si>
  <si>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</si>
  <si>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</si>
  <si>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</si>
  <si>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</si>
  <si>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</si>
  <si>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</si>
  <si>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</si>
  <si>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</si>
  <si>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</si>
  <si>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</si>
  <si>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</si>
  <si>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</si>
  <si>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</si>
  <si>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</si>
  <si>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</si>
  <si>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</si>
  <si>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</si>
  <si>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</si>
  <si>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</si>
  <si>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</si>
  <si>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</si>
  <si>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</si>
  <si>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</si>
  <si>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</si>
  <si>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</si>
  <si>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</si>
  <si>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</si>
  <si>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</si>
  <si>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</si>
  <si>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</si>
  <si>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</si>
  <si>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</si>
  <si>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</si>
  <si>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</si>
  <si>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</si>
  <si>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</si>
  <si>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</si>
  <si>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</si>
  <si>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</si>
  <si>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</si>
  <si>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</si>
  <si>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</si>
  <si>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</si>
  <si>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</si>
  <si>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</si>
  <si>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</si>
  <si>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</si>
  <si>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</si>
  <si>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</si>
  <si>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</si>
  <si>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</si>
  <si>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</si>
  <si>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</si>
  <si>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</si>
  <si>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</si>
  <si>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</si>
  <si>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</si>
  <si>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</si>
  <si>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</si>
  <si>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</si>
  <si>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</si>
  <si>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</si>
  <si>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</si>
  <si>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</si>
  <si>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</si>
  <si>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</si>
  <si>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</si>
  <si>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</si>
  <si>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</si>
  <si>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</si>
  <si>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</si>
  <si>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</si>
  <si>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</si>
  <si>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</si>
  <si>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</si>
  <si>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</si>
  <si>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</si>
  <si>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</si>
  <si>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</si>
  <si>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</si>
  <si>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</si>
  <si>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</si>
  <si>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</si>
  <si>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</si>
  <si>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</si>
  <si>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</si>
  <si>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</si>
  <si>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</si>
  <si>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</si>
  <si>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</si>
  <si>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</si>
  <si>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</si>
  <si>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</si>
  <si>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</si>
  <si>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</si>
  <si>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</si>
  <si>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</si>
  <si>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</si>
  <si>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</si>
  <si>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</si>
  <si>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</si>
  <si>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</si>
  <si>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</si>
  <si>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</si>
  <si>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</si>
  <si>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</si>
  <si>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</si>
  <si>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</si>
  <si>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</si>
  <si>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</si>
  <si>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</si>
  <si>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</si>
  <si>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</si>
  <si>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</si>
  <si>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</si>
  <si>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</si>
  <si>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</si>
  <si>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</si>
  <si>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</si>
  <si>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</si>
  <si>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</si>
  <si>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</si>
  <si>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</si>
  <si>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</si>
  <si>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</si>
  <si>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</si>
  <si>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</si>
  <si>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</si>
  <si>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</si>
  <si>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</si>
  <si>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</si>
  <si>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</si>
  <si>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</si>
  <si>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</si>
  <si>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</si>
  <si>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</si>
  <si>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</si>
  <si>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</si>
  <si>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</si>
  <si>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</si>
  <si>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</si>
  <si>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</si>
  <si>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</si>
  <si>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</si>
  <si>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</si>
  <si>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</si>
  <si>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</si>
  <si>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</si>
  <si>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</si>
  <si>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</si>
  <si>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</si>
  <si>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</si>
  <si>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</si>
  <si>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</si>
  <si>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</si>
  <si>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</si>
  <si>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</si>
  <si>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</si>
  <si>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</si>
  <si>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</si>
  <si>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</si>
  <si>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</si>
  <si>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</si>
  <si>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</si>
  <si>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</si>
  <si>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</si>
  <si>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</si>
  <si>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</si>
  <si>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</si>
  <si>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</si>
  <si>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</si>
  <si>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</si>
  <si>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</si>
  <si>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</si>
  <si>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</si>
  <si>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</si>
  <si>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</si>
  <si>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</si>
  <si>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</si>
  <si>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</si>
  <si>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</si>
  <si>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</si>
  <si>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</si>
  <si>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</si>
  <si>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</si>
  <si>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</si>
  <si>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</si>
  <si>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</si>
  <si>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</si>
  <si>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</si>
  <si>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</si>
  <si>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</si>
  <si>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</si>
  <si>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</si>
  <si>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</si>
  <si>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</si>
  <si>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</si>
  <si>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</si>
  <si>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</si>
  <si>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</si>
  <si>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</si>
  <si>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</si>
  <si>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</si>
  <si>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</si>
  <si>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</si>
  <si>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</si>
  <si>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</si>
  <si>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</si>
  <si>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</si>
  <si>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</si>
  <si>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</si>
  <si>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</si>
  <si>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</si>
  <si>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</si>
  <si>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</si>
  <si>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</si>
  <si>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</si>
  <si>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</si>
  <si>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</si>
  <si>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</si>
  <si>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</si>
  <si>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</si>
  <si>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</si>
  <si>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</si>
  <si>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</si>
  <si>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</si>
  <si>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</si>
  <si>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</si>
  <si>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</si>
  <si>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</si>
  <si>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</si>
  <si>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</si>
  <si>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</si>
  <si>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</si>
  <si>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</si>
  <si>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</si>
  <si>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</si>
  <si>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</si>
  <si>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</si>
  <si>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</si>
  <si>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</si>
  <si>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</si>
  <si>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</si>
  <si>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</si>
  <si>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</si>
  <si>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</si>
  <si>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</si>
  <si>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</si>
  <si>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</si>
  <si>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</si>
  <si>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</si>
  <si>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</si>
  <si>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</si>
  <si>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</si>
  <si>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</si>
  <si>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</si>
  <si>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</si>
  <si>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</si>
  <si>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</si>
  <si>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</si>
  <si>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</si>
  <si>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</si>
  <si>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</si>
  <si>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</si>
  <si>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</si>
  <si>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</si>
  <si>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</si>
  <si>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</si>
  <si>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</si>
  <si>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</si>
  <si>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</si>
  <si>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</si>
  <si>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</si>
  <si>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</si>
  <si>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</si>
  <si>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</si>
  <si>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</si>
  <si>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</si>
  <si>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</si>
  <si>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</si>
  <si>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</si>
  <si>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</si>
  <si>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</si>
  <si>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</si>
  <si>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</si>
  <si>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</si>
  <si>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</si>
  <si>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</si>
  <si>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</si>
  <si>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</si>
  <si>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</si>
  <si>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</si>
  <si>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</si>
  <si>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</si>
  <si>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</si>
  <si>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</si>
  <si>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</si>
  <si>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</si>
  <si>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</si>
  <si>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</si>
  <si>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</si>
  <si>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</si>
  <si>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</si>
  <si>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</si>
  <si>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</si>
  <si>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</si>
  <si>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</si>
  <si>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</si>
  <si>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</si>
  <si>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</si>
  <si>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</si>
  <si>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</si>
  <si>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</si>
  <si>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</si>
  <si>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</si>
  <si>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</si>
  <si>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</si>
  <si>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</si>
  <si>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</si>
  <si>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</si>
  <si>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</si>
  <si>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</si>
  <si>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</si>
  <si>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</si>
  <si>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</si>
  <si>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</si>
  <si>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</si>
  <si>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</si>
  <si>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</si>
  <si>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</si>
  <si>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</si>
  <si>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</si>
  <si>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</si>
  <si>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</si>
  <si>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</si>
  <si>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</si>
  <si>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</si>
  <si>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</si>
  <si>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</si>
  <si>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</si>
  <si>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</si>
  <si>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</si>
  <si>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</si>
  <si>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</si>
  <si>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</si>
  <si>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</si>
  <si>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</si>
  <si>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</si>
  <si>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</si>
  <si>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</si>
  <si>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</si>
  <si>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</si>
  <si>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</si>
  <si>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</si>
  <si>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</si>
  <si>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</si>
  <si>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</si>
  <si>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</si>
  <si>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</si>
  <si>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</si>
  <si>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</si>
  <si>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</si>
  <si>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</si>
  <si>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</si>
  <si>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</si>
  <si>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</si>
  <si>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</si>
  <si>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</si>
  <si>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</si>
  <si>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</si>
  <si>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</si>
  <si>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</si>
  <si>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</si>
  <si>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</si>
  <si>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</si>
  <si>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</si>
  <si>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</si>
  <si>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</si>
  <si>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</si>
  <si>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</si>
  <si>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</si>
  <si>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</si>
  <si>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</si>
  <si>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</si>
  <si>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</si>
  <si>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</si>
  <si>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</si>
  <si>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</si>
  <si>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</si>
  <si>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</si>
  <si>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</si>
  <si>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</si>
  <si>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</si>
  <si>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</si>
  <si>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</si>
  <si>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</si>
  <si>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</si>
  <si>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</si>
  <si>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</si>
  <si>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</si>
  <si>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</si>
  <si>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</si>
  <si>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</si>
  <si>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</si>
  <si>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</si>
  <si>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</si>
  <si>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</si>
  <si>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</si>
  <si>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</si>
  <si>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</si>
  <si>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</si>
  <si>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</si>
  <si>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</si>
  <si>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</si>
  <si>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</si>
  <si>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</si>
  <si>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</si>
  <si>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</si>
  <si>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</si>
  <si>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</si>
  <si>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</si>
  <si>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</si>
  <si>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</si>
  <si>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</si>
  <si>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</si>
  <si>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</si>
  <si>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</si>
  <si>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</si>
  <si>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</si>
  <si>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</si>
  <si>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</si>
  <si>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</si>
  <si>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</si>
  <si>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</si>
  <si>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</si>
  <si>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</si>
  <si>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</si>
  <si>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</si>
  <si>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</si>
  <si>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</si>
  <si>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</si>
  <si>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</si>
  <si>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</si>
  <si>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</si>
  <si>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</si>
  <si>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</si>
  <si>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</si>
  <si>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</si>
  <si>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</si>
  <si>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</si>
  <si>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</si>
  <si>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</si>
  <si>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</si>
  <si>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</si>
  <si>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</si>
  <si>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</si>
  <si>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</si>
  <si>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</si>
  <si>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</si>
  <si>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</si>
  <si>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</si>
  <si>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</si>
  <si>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</si>
  <si>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</si>
  <si>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</si>
  <si>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</si>
  <si>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</si>
  <si>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</si>
  <si>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</si>
  <si>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</si>
  <si>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</si>
  <si>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</si>
  <si>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</si>
  <si>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</si>
  <si>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</si>
  <si>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</si>
  <si>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</si>
  <si>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</si>
  <si>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</si>
  <si>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</si>
  <si>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</si>
  <si>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</si>
  <si>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</si>
  <si>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</si>
  <si>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</si>
  <si>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</si>
  <si>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</si>
  <si>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</si>
  <si>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</si>
  <si>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</si>
  <si>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</si>
  <si>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</si>
  <si>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</si>
  <si>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</si>
  <si>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</si>
  <si>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</si>
  <si>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</si>
  <si>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</si>
  <si>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</si>
  <si>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</si>
  <si>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</si>
  <si>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</si>
  <si>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</si>
  <si>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</si>
  <si>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</si>
  <si>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</si>
  <si>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</si>
  <si>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</si>
  <si>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</si>
  <si>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</si>
  <si>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</si>
  <si>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</si>
  <si>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</si>
  <si>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</si>
  <si>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</si>
  <si>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</si>
  <si>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</si>
  <si>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</si>
  <si>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</si>
  <si>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</si>
  <si>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</si>
  <si>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</si>
  <si>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</si>
  <si>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</si>
  <si>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</si>
  <si>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</si>
  <si>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</si>
  <si>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</si>
  <si>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</si>
  <si>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</si>
  <si>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</si>
  <si>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</si>
  <si>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</si>
  <si>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</si>
  <si>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</si>
  <si>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</si>
  <si>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</si>
  <si>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</si>
  <si>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</si>
  <si>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</si>
  <si>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</si>
  <si>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</si>
  <si>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</si>
  <si>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</si>
  <si>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</si>
  <si>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</si>
  <si>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</si>
  <si>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</si>
  <si>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</si>
  <si>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</si>
  <si>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</si>
  <si>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</si>
  <si>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</si>
  <si>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</si>
  <si>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</si>
  <si>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</si>
  <si>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</si>
  <si>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</si>
  <si>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</si>
  <si>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</si>
  <si>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</si>
  <si>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</si>
  <si>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</si>
  <si>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</si>
  <si>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</si>
  <si>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</si>
  <si>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</si>
  <si>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</si>
  <si>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</si>
  <si>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</si>
  <si>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</si>
  <si>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</si>
  <si>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</si>
  <si>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</si>
  <si>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</si>
  <si>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</si>
  <si>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</si>
  <si>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</si>
  <si>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</si>
  <si>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</si>
  <si>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</si>
  <si>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</si>
  <si>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</si>
  <si>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</si>
  <si>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</si>
  <si>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</si>
  <si>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</si>
  <si>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</si>
  <si>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</si>
  <si>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</si>
  <si>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</si>
  <si>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</si>
  <si>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</si>
  <si>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</si>
  <si>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</si>
  <si>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</si>
  <si>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</si>
  <si>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</si>
  <si>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</si>
  <si>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</si>
  <si>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</si>
  <si>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</si>
  <si>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</si>
  <si>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</si>
  <si>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</si>
  <si>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</si>
  <si>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</si>
  <si>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</si>
  <si>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</si>
  <si>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</si>
  <si>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</si>
  <si>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</si>
  <si>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</si>
  <si>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</si>
  <si>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</si>
  <si>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</si>
  <si>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</si>
  <si>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</si>
  <si>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</si>
  <si>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</si>
  <si>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</si>
  <si>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</si>
  <si>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</si>
  <si>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</si>
  <si>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</si>
  <si>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</si>
  <si>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</si>
  <si>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</si>
  <si>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</si>
  <si>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</si>
  <si>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</si>
  <si>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</si>
  <si>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</si>
  <si>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</si>
  <si>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</si>
  <si>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</si>
  <si>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</si>
  <si>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</si>
  <si>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</si>
  <si>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</si>
  <si>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</si>
  <si>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</si>
  <si>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</si>
  <si>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</si>
  <si>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</si>
  <si>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</si>
  <si>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</si>
  <si>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</si>
  <si>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</si>
  <si>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</si>
  <si>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</si>
  <si>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</si>
  <si>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</si>
  <si>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</si>
  <si>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</si>
  <si>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</si>
  <si>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</si>
  <si>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</si>
  <si>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</si>
  <si>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</si>
  <si>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</si>
  <si>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</si>
  <si>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</si>
  <si>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</si>
  <si>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</si>
  <si>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</si>
  <si>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</si>
  <si>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</si>
  <si>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</si>
  <si>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</si>
  <si>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</si>
  <si>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</si>
  <si>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</si>
  <si>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</si>
  <si>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</si>
  <si>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</si>
  <si>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</si>
  <si>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</si>
  <si>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</si>
  <si>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</si>
  <si>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</si>
  <si>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</si>
  <si>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</si>
  <si>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</si>
  <si>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</si>
  <si>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</si>
  <si>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</si>
  <si>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</si>
  <si>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</si>
  <si>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</si>
  <si>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</si>
  <si>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</si>
  <si>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</si>
  <si>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</si>
  <si>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</si>
  <si>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</si>
  <si>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</si>
  <si>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</si>
  <si>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</si>
  <si>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</si>
  <si>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</si>
  <si>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</si>
  <si>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</si>
  <si>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</si>
  <si>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</si>
  <si>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</si>
  <si>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</si>
  <si>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</si>
  <si>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</si>
  <si>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</si>
  <si>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</si>
  <si>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</si>
  <si>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</si>
  <si>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</si>
  <si>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</si>
  <si>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</si>
  <si>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</si>
  <si>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</si>
  <si>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</si>
  <si>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</si>
  <si>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</si>
  <si>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</si>
  <si>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</si>
  <si>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</si>
  <si>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</si>
  <si>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</si>
  <si>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</si>
  <si>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</si>
  <si>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</si>
  <si>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</si>
  <si>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</si>
  <si>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</si>
  <si>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</si>
  <si>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</si>
  <si>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</si>
  <si>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</si>
  <si>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</si>
  <si>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</si>
  <si>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</si>
  <si>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</si>
  <si>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</si>
  <si>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</si>
  <si>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</si>
  <si>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</si>
  <si>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</si>
  <si>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</si>
  <si>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</si>
  <si>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</si>
  <si>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</si>
  <si>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</si>
  <si>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</si>
  <si>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</si>
  <si>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</si>
  <si>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</si>
  <si>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</si>
  <si>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</si>
  <si>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</si>
  <si>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</si>
  <si>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</si>
  <si>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</si>
  <si>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</si>
  <si>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</si>
  <si>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</si>
  <si>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</si>
  <si>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</si>
  <si>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</si>
  <si>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</si>
  <si>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</si>
  <si>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</si>
  <si>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</si>
  <si>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</si>
  <si>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</si>
  <si>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</si>
  <si>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</si>
  <si>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</si>
  <si>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</si>
  <si>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</si>
  <si>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</si>
  <si>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</si>
  <si>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</si>
  <si>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</si>
  <si>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</si>
  <si>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</si>
  <si>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</si>
  <si>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</si>
  <si>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</si>
  <si>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</si>
  <si>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</si>
  <si>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</si>
  <si>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</si>
  <si>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</si>
  <si>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</si>
  <si>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</si>
  <si>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</si>
  <si>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</si>
  <si>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</si>
  <si>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</si>
  <si>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</si>
  <si>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</si>
  <si>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</si>
  <si>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</si>
  <si>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</si>
  <si>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</si>
  <si>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</si>
  <si>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</si>
  <si>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</si>
  <si>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</si>
  <si>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</si>
  <si>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</si>
  <si>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</si>
  <si>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</si>
  <si>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</si>
  <si>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</si>
  <si>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</si>
  <si>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</si>
  <si>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</si>
  <si>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</si>
  <si>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</si>
  <si>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</si>
  <si>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</si>
  <si>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</si>
  <si>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</si>
  <si>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</si>
  <si>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</si>
  <si>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</si>
  <si>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</si>
  <si>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</si>
  <si>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</si>
  <si>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</si>
  <si>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</si>
  <si>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</si>
  <si>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</si>
  <si>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</si>
  <si>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</si>
  <si>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</si>
  <si>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</si>
  <si>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</si>
  <si>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</si>
  <si>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</si>
  <si>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</si>
  <si>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</si>
  <si>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</si>
  <si>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</si>
  <si>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</si>
  <si>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</si>
  <si>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</si>
  <si>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</si>
  <si>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</si>
  <si>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</si>
  <si>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</si>
  <si>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</si>
  <si>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</si>
  <si>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</si>
  <si>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</si>
  <si>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</si>
  <si>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</si>
  <si>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</si>
  <si>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</si>
  <si>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</si>
  <si>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</si>
  <si>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</si>
  <si>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</si>
  <si>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</si>
  <si>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</si>
  <si>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</si>
  <si>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</si>
  <si>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</si>
  <si>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</si>
  <si>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</si>
  <si>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</si>
  <si>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</si>
  <si>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</si>
  <si>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</si>
  <si>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</si>
  <si>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</si>
  <si>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</si>
  <si>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</si>
  <si>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</si>
  <si>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</si>
  <si>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</si>
  <si>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</si>
  <si>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</si>
  <si>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</si>
  <si>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</si>
  <si>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</si>
  <si>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</si>
  <si>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</si>
  <si>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</si>
  <si>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</si>
  <si>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</si>
  <si>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</si>
  <si>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</si>
  <si>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</si>
  <si>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</si>
  <si>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</si>
  <si>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</si>
  <si>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</si>
  <si>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</si>
  <si>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</si>
  <si>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</si>
  <si>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</si>
  <si>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</si>
  <si>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</si>
  <si>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</si>
  <si>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</si>
  <si>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</si>
  <si>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</si>
  <si>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</si>
  <si>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</si>
  <si>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</si>
  <si>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</si>
  <si>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</si>
  <si>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</si>
  <si>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</si>
  <si>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</si>
  <si>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</si>
  <si>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</si>
  <si>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</si>
  <si>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</si>
  <si>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</si>
  <si>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</si>
  <si>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</si>
  <si>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</si>
  <si>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</si>
  <si>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</si>
  <si>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</si>
  <si>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</si>
  <si>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</si>
  <si>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</si>
  <si>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</si>
  <si>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</si>
  <si>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</si>
  <si>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</si>
  <si>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</si>
  <si>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</si>
  <si>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</si>
  <si>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</si>
  <si>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</si>
  <si>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</si>
  <si>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</si>
  <si>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</si>
  <si>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</si>
  <si>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</si>
  <si>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</si>
  <si>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</si>
  <si>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</si>
  <si>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</si>
  <si>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</si>
  <si>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</si>
  <si>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</si>
  <si>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</si>
  <si>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</si>
  <si>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</si>
  <si>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</si>
  <si>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</si>
  <si>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</si>
  <si>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</si>
  <si>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</si>
  <si>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</si>
  <si>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</si>
  <si>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</si>
  <si>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</si>
  <si>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</si>
  <si>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</si>
  <si>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</si>
  <si>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</si>
  <si>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</si>
  <si>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</si>
  <si>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</si>
  <si>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</si>
  <si>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</si>
  <si>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</si>
  <si>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</si>
  <si>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</si>
  <si>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</si>
  <si>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</si>
  <si>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</si>
  <si>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</si>
  <si>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</si>
  <si>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</si>
  <si>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</si>
  <si>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</si>
  <si>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</si>
  <si>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</si>
  <si>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</si>
  <si>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</si>
  <si>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</si>
  <si>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</si>
  <si>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</si>
  <si>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</si>
  <si>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</si>
  <si>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</si>
  <si>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</si>
  <si>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</si>
  <si>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</si>
  <si>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</si>
  <si>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</si>
  <si>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</si>
  <si>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</si>
  <si>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</si>
  <si>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</si>
  <si>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</si>
  <si>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</si>
  <si>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</si>
  <si>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</si>
  <si>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</si>
  <si>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</si>
  <si>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</si>
  <si>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</si>
  <si>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</si>
  <si>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</si>
  <si>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</si>
  <si>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</si>
  <si>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</si>
  <si>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</si>
  <si>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</si>
  <si>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</si>
  <si>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</si>
  <si>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</si>
  <si>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</si>
  <si>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</si>
  <si>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</si>
  <si>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</si>
  <si>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</si>
  <si>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</si>
  <si>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</si>
  <si>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</si>
  <si>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</si>
  <si>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</si>
  <si>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</si>
  <si>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</si>
  <si>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</si>
  <si>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</si>
  <si>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</si>
  <si>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</si>
  <si>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</si>
  <si>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</si>
  <si>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</si>
  <si>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</si>
  <si>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</si>
  <si>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</si>
  <si>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</si>
  <si>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</si>
  <si>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</si>
  <si>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</si>
  <si>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</si>
  <si>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</si>
  <si>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</si>
  <si>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</si>
  <si>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</si>
  <si>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</si>
  <si>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</si>
  <si>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</si>
  <si>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</si>
  <si>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</si>
  <si>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</si>
  <si>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</si>
  <si>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</si>
  <si>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</si>
  <si>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</si>
  <si>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</si>
  <si>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</si>
  <si>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</si>
  <si>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</si>
  <si>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</si>
  <si>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</si>
  <si>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</si>
  <si>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</si>
  <si>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</si>
  <si>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</si>
  <si>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</si>
  <si>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</si>
  <si>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</si>
  <si>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</si>
  <si>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</si>
  <si>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</si>
  <si>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</si>
  <si>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</si>
  <si>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</si>
  <si>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</si>
  <si>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</si>
  <si>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</si>
  <si>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</si>
  <si>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</si>
  <si>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</si>
  <si>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</si>
  <si>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</si>
  <si>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</si>
  <si>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</si>
  <si>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</si>
  <si>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</si>
  <si>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</si>
  <si>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</si>
  <si>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</si>
  <si>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</si>
  <si>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</si>
  <si>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</si>
  <si>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</si>
  <si>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</si>
  <si>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</si>
  <si>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</si>
  <si>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</si>
  <si>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</si>
  <si>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</si>
  <si>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</si>
  <si>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</si>
  <si>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</si>
  <si>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</si>
  <si>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</si>
  <si>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</si>
  <si>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</si>
  <si>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</si>
  <si>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</si>
  <si>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</si>
  <si>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</si>
  <si>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</si>
  <si>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</si>
  <si>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</si>
  <si>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</si>
  <si>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</si>
  <si>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</si>
  <si>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</si>
  <si>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</si>
  <si>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</si>
  <si>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</si>
  <si>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</si>
  <si>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</si>
  <si>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</si>
  <si>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</si>
  <si>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</si>
  <si>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</si>
  <si>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</si>
  <si>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</si>
  <si>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</si>
  <si>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</si>
  <si>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</si>
  <si>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</si>
  <si>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</si>
  <si>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</si>
  <si>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</si>
  <si>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</si>
  <si>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</si>
  <si>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</si>
  <si>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</si>
  <si>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</si>
  <si>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</si>
  <si>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</si>
  <si>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</si>
  <si>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</si>
  <si>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</si>
  <si>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</si>
  <si>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</si>
  <si>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</si>
  <si>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</si>
  <si>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</si>
  <si>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</si>
  <si>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</si>
  <si>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</si>
  <si>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</si>
  <si>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</si>
  <si>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</si>
  <si>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</si>
  <si>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</si>
  <si>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</si>
  <si>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</si>
  <si>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</si>
  <si>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</si>
  <si>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</si>
  <si>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</si>
  <si>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</si>
  <si>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</si>
  <si>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</si>
  <si>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</si>
  <si>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</si>
  <si>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</si>
  <si>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</si>
  <si>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</si>
  <si>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</si>
  <si>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</si>
  <si>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</si>
  <si>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</si>
  <si>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</si>
  <si>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</si>
  <si>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</si>
  <si>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</si>
  <si>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</si>
  <si>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</si>
  <si>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</si>
  <si>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</si>
  <si>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</si>
  <si>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</si>
  <si>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</si>
  <si>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</si>
  <si>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</si>
  <si>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</si>
  <si>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</si>
  <si>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</si>
  <si>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</si>
  <si>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</si>
  <si>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</si>
  <si>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</si>
  <si>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</si>
  <si>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</si>
  <si>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</si>
  <si>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</si>
  <si>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</si>
  <si>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</si>
  <si>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</si>
  <si>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</si>
  <si>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</si>
  <si>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</si>
  <si>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</si>
  <si>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</si>
  <si>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</si>
  <si>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</si>
  <si>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</si>
  <si>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</si>
  <si>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</si>
  <si>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</si>
  <si>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</si>
  <si>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</si>
  <si>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</si>
  <si>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</si>
  <si>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</si>
  <si>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</si>
  <si>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</si>
  <si>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</si>
  <si>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</si>
  <si>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</si>
  <si>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</si>
  <si>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</si>
  <si>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</si>
  <si>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</si>
  <si>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</si>
  <si>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</si>
  <si>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</si>
  <si>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</si>
  <si>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</si>
  <si>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</si>
  <si>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</si>
  <si>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</si>
  <si>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</si>
  <si>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</si>
  <si>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</si>
  <si>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</si>
  <si>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</si>
  <si>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</si>
  <si>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</si>
  <si>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</si>
  <si>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</si>
  <si>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</si>
  <si>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</si>
  <si>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</si>
  <si>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</si>
  <si>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</si>
  <si>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</si>
  <si>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</si>
  <si>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</si>
  <si>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</si>
  <si>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</si>
  <si>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</si>
  <si>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</si>
  <si>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</si>
  <si>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</si>
  <si>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</si>
  <si>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</si>
  <si>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</si>
  <si>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</si>
  <si>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</si>
  <si>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</si>
  <si>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</si>
  <si>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</si>
  <si>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</si>
  <si>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</si>
  <si>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</si>
  <si>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</si>
  <si>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</si>
  <si>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</si>
  <si>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</si>
  <si>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</si>
  <si>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</si>
  <si>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</si>
  <si>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</si>
  <si>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</si>
  <si>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</si>
  <si>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</si>
  <si>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</si>
  <si>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</si>
  <si>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</si>
  <si>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</si>
  <si>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</si>
  <si>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</si>
  <si>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</si>
  <si>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</si>
  <si>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</si>
  <si>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</si>
  <si>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</si>
  <si>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</si>
  <si>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</si>
  <si>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</si>
  <si>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</si>
  <si>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</si>
  <si>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</si>
  <si>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</si>
  <si>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</si>
  <si>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</si>
  <si>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</si>
  <si>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</si>
  <si>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</si>
  <si>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</si>
  <si>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</si>
  <si>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</si>
  <si>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</si>
  <si>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</si>
  <si>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</si>
  <si>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</si>
  <si>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</si>
  <si>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</si>
  <si>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</si>
  <si>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</si>
  <si>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</si>
  <si>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</si>
  <si>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</si>
  <si>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</si>
  <si>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</si>
  <si>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</si>
  <si>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</si>
  <si>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</si>
  <si>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</si>
  <si>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</si>
  <si>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</si>
  <si>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</si>
  <si>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</si>
  <si>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</si>
  <si>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</si>
  <si>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</si>
  <si>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</si>
  <si>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</si>
  <si>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</si>
  <si>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</si>
  <si>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</si>
  <si>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</si>
  <si>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</si>
  <si>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</si>
  <si>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</si>
  <si>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</si>
  <si>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</si>
  <si>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</si>
  <si>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</si>
  <si>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</si>
  <si>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</si>
  <si>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</si>
  <si>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</si>
  <si>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</si>
  <si>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</si>
  <si>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</si>
  <si>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</si>
  <si>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</si>
  <si>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</si>
  <si>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</si>
  <si>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</si>
  <si>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</si>
  <si>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</si>
  <si>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</si>
  <si>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</si>
  <si>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</si>
  <si>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</si>
  <si>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</si>
  <si>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</si>
  <si>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</si>
  <si>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</si>
  <si>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</si>
  <si>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</si>
  <si>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</si>
  <si>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</si>
  <si>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</si>
  <si>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</si>
  <si>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</si>
  <si>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</si>
  <si>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</si>
  <si>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</si>
  <si>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</si>
  <si>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</si>
  <si>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</si>
  <si>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</si>
  <si>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</si>
  <si>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</si>
  <si>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</si>
  <si>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</si>
  <si>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</si>
  <si>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</si>
  <si>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</si>
  <si>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</si>
  <si>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</si>
  <si>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</si>
  <si>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</si>
  <si>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</si>
  <si>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</si>
  <si>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</si>
  <si>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</si>
  <si>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</si>
  <si>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</si>
  <si>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</si>
  <si>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</si>
  <si>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</si>
  <si>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</si>
  <si>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</si>
  <si>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</si>
  <si>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</si>
  <si>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</si>
  <si>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</si>
  <si>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</si>
  <si>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</si>
  <si>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</si>
  <si>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</si>
  <si>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</si>
  <si>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</si>
  <si>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</si>
  <si>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</si>
  <si>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</si>
  <si>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</si>
  <si>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</si>
  <si>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</si>
  <si>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</si>
  <si>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</si>
  <si>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</si>
  <si>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</si>
  <si>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</si>
  <si>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</si>
  <si>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</si>
  <si>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</si>
  <si>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</si>
  <si>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</si>
  <si>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</si>
  <si>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</si>
  <si>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</si>
  <si>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</si>
  <si>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</si>
  <si>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</si>
  <si>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</si>
  <si>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</si>
  <si>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</si>
  <si>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</si>
  <si>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</si>
  <si>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</si>
  <si>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</si>
  <si>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</si>
  <si>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</si>
  <si>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</si>
  <si>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</si>
  <si>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</si>
  <si>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</si>
  <si>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</si>
  <si>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</si>
  <si>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</si>
  <si>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</si>
  <si>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</si>
  <si>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</si>
  <si>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</si>
  <si>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</si>
  <si>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</si>
  <si>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</si>
  <si>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</si>
  <si>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</si>
  <si>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</si>
  <si>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</si>
  <si>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</si>
  <si>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</si>
  <si>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</si>
  <si>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</si>
  <si>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</si>
  <si>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</si>
  <si>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</si>
  <si>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</si>
  <si>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</si>
  <si>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</si>
  <si>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</si>
  <si>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</si>
  <si>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</si>
  <si>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</si>
  <si>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</si>
  <si>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</si>
  <si>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</si>
  <si>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</si>
  <si>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</si>
  <si>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</si>
  <si>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</si>
  <si>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</si>
  <si>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</si>
  <si>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</si>
  <si>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</si>
  <si>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</si>
  <si>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</si>
  <si>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</si>
  <si>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</si>
  <si>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</si>
  <si>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</si>
  <si>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</si>
  <si>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</si>
  <si>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</si>
  <si>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</si>
  <si>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</si>
  <si>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</si>
  <si>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</si>
  <si>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</si>
  <si>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</si>
  <si>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</si>
  <si>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</si>
  <si>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</si>
  <si>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</si>
  <si>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</si>
  <si>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</si>
  <si>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</si>
  <si>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</si>
  <si>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</si>
  <si>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</si>
  <si>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</si>
  <si>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</si>
  <si>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</si>
  <si>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</si>
  <si>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</si>
  <si>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</si>
  <si>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</si>
  <si>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</si>
  <si>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</si>
  <si>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</si>
  <si>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</si>
  <si>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</si>
  <si>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</si>
  <si>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</si>
  <si>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</si>
  <si>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</si>
  <si>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</si>
  <si>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</si>
  <si>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</si>
  <si>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</si>
  <si>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</si>
  <si>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</si>
  <si>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</si>
  <si>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</si>
  <si>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</si>
  <si>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</si>
  <si>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</si>
  <si>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</si>
  <si>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</si>
  <si>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</si>
  <si>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</si>
  <si>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</si>
  <si>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</si>
  <si>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</si>
  <si>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</si>
  <si>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</si>
  <si>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</si>
  <si>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</si>
  <si>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</si>
  <si>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</si>
  <si>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</si>
  <si>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</si>
  <si>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</si>
  <si>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</si>
  <si>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</si>
  <si>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</si>
  <si>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</si>
  <si>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</si>
  <si>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</si>
  <si>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</si>
  <si>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</si>
  <si>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</si>
  <si>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</si>
  <si>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</si>
  <si>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</si>
  <si>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</si>
  <si>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</si>
  <si>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</si>
  <si>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</si>
  <si>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</si>
  <si>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</si>
  <si>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</si>
  <si>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</si>
  <si>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</si>
  <si>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</si>
  <si>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</si>
  <si>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</si>
  <si>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</si>
  <si>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</si>
  <si>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</si>
  <si>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</si>
  <si>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</si>
  <si>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</si>
  <si>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</si>
  <si>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</si>
  <si>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</si>
  <si>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</si>
  <si>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</si>
  <si>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</si>
  <si>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</si>
  <si>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</si>
  <si>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</si>
  <si>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</si>
  <si>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</si>
  <si>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</si>
  <si>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</si>
  <si>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</si>
  <si>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</si>
  <si>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</si>
  <si>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</si>
  <si>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</si>
  <si>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</si>
  <si>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</si>
  <si>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</si>
  <si>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</si>
  <si>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</si>
  <si>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</si>
  <si>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</si>
  <si>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</si>
  <si>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</si>
  <si>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</si>
  <si>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</si>
  <si>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</si>
  <si>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</si>
  <si>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</si>
  <si>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</si>
  <si>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</si>
  <si>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</si>
  <si>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</si>
  <si>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</si>
  <si>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</si>
  <si>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</si>
  <si>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</si>
  <si>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</si>
  <si>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</si>
  <si>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</si>
  <si>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</si>
  <si>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</si>
  <si>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</si>
  <si>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</si>
  <si>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</si>
  <si>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</si>
  <si>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</si>
  <si>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</si>
  <si>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</si>
  <si>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</si>
  <si>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</si>
  <si>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</si>
  <si>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</si>
  <si>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</si>
  <si>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</si>
  <si>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</si>
  <si>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</si>
  <si>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</si>
  <si>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</si>
  <si>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</si>
  <si>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</si>
  <si>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</si>
  <si>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</si>
  <si>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</si>
  <si>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</si>
  <si>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</si>
  <si>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</si>
  <si>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</si>
  <si>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</si>
  <si>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</si>
  <si>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</si>
  <si>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</si>
  <si>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</si>
  <si>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</si>
  <si>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</si>
  <si>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</si>
  <si>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</si>
  <si>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</si>
  <si>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</si>
  <si>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</si>
  <si>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</si>
  <si>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</si>
  <si>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</si>
  <si>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</si>
  <si>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</si>
  <si>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</si>
  <si>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</si>
  <si>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</si>
  <si>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</si>
  <si>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</si>
  <si>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</si>
  <si>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</si>
  <si>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</si>
  <si>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</si>
  <si>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</si>
  <si>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</si>
  <si>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</si>
  <si>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</si>
  <si>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</si>
  <si>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</si>
  <si>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</si>
  <si>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</si>
  <si>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</si>
  <si>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</si>
  <si>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</si>
  <si>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</si>
  <si>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</si>
  <si>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</si>
  <si>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</si>
  <si>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</si>
  <si>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</si>
  <si>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</si>
  <si>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</si>
  <si>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</si>
  <si>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</si>
  <si>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</si>
  <si>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</si>
  <si>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</si>
  <si>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</si>
  <si>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</si>
  <si>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</si>
  <si>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</si>
  <si>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</si>
  <si>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</si>
  <si>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</si>
  <si>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</si>
  <si>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</si>
  <si>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</si>
  <si>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</si>
  <si>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</si>
  <si>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</si>
  <si>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</si>
  <si>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</si>
  <si>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</si>
  <si>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</si>
  <si>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</si>
  <si>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</si>
  <si>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</si>
  <si>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</si>
  <si>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</si>
  <si>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</si>
  <si>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</si>
  <si>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</si>
  <si>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</si>
  <si>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</si>
  <si>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</si>
  <si>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</si>
  <si>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</si>
  <si>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</si>
  <si>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</si>
  <si>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</si>
  <si>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</si>
  <si>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</si>
  <si>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</si>
  <si>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</si>
  <si>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</si>
  <si>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</si>
  <si>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</si>
  <si>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</si>
  <si>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</si>
  <si>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</si>
  <si>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</si>
  <si>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</si>
  <si>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</si>
  <si>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</si>
  <si>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</si>
  <si>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</si>
  <si>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</si>
  <si>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</si>
  <si>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</si>
  <si>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</si>
  <si>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</si>
  <si>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</si>
  <si>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</si>
  <si>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</si>
  <si>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</si>
  <si>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</si>
  <si>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</si>
  <si>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</si>
  <si>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</si>
  <si>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</si>
  <si>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</si>
  <si>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</si>
  <si>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</si>
  <si>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</si>
  <si>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</si>
  <si>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</si>
  <si>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</si>
  <si>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</si>
  <si>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</si>
  <si>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</si>
  <si>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</si>
  <si>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</si>
  <si>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</si>
  <si>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</si>
  <si>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</si>
  <si>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</si>
  <si>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</si>
  <si>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</si>
  <si>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</si>
  <si>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</si>
  <si>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</si>
  <si>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</si>
  <si>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</si>
  <si>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</si>
  <si>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</si>
  <si>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</si>
  <si>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</si>
  <si>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</si>
  <si>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</si>
  <si>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</si>
  <si>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</si>
  <si>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</si>
  <si>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</si>
  <si>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</si>
  <si>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</si>
  <si>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</si>
  <si>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</si>
  <si>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</si>
  <si>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</si>
  <si>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</si>
  <si>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</si>
  <si>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</si>
  <si>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</si>
  <si>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</si>
  <si>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</si>
  <si>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</si>
  <si>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</si>
  <si>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</si>
  <si>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</si>
  <si>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</si>
  <si>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</si>
  <si>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</si>
  <si>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</si>
  <si>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</si>
  <si>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</si>
  <si>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</si>
  <si>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</si>
  <si>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</si>
  <si>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</si>
  <si>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</si>
  <si>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</si>
  <si>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</si>
  <si>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</si>
  <si>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</si>
  <si>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</si>
  <si>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</si>
  <si>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</si>
  <si>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</si>
  <si>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</si>
  <si>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</si>
  <si>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</si>
  <si>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</si>
  <si>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</si>
  <si>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</si>
  <si>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</si>
  <si>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</si>
  <si>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</si>
  <si>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</si>
  <si>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</si>
  <si>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</si>
  <si>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</si>
  <si>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</si>
  <si>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</si>
  <si>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</si>
  <si>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</si>
  <si>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</si>
  <si>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</si>
  <si>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</si>
  <si>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</si>
  <si>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</si>
  <si>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</si>
  <si>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</si>
  <si>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</si>
  <si>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</si>
  <si>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</si>
  <si>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</si>
  <si>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</si>
  <si>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</si>
  <si>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</si>
  <si>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</si>
  <si>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</si>
  <si>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</si>
  <si>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</si>
  <si>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</si>
  <si>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</si>
  <si>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</si>
  <si>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</si>
  <si>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</si>
  <si>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</si>
  <si>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</si>
  <si>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</si>
  <si>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</si>
  <si>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</si>
  <si>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</si>
  <si>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</si>
  <si>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</si>
  <si>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</si>
  <si>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</si>
  <si>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</si>
  <si>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</si>
  <si>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</si>
  <si>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</si>
  <si>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</si>
  <si>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</si>
  <si>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</si>
  <si>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</si>
  <si>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</si>
  <si>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</si>
  <si>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</si>
  <si>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</si>
  <si>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</si>
  <si>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</si>
  <si>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</si>
  <si>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</si>
  <si>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</si>
  <si>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</si>
  <si>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</si>
  <si>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</si>
  <si>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</si>
  <si>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</si>
  <si>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</si>
  <si>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</si>
  <si>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</si>
  <si>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</si>
  <si>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</si>
  <si>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</si>
  <si>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</si>
  <si>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</si>
  <si>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</si>
  <si>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</si>
  <si>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</si>
  <si>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</si>
  <si>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</si>
  <si>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</si>
  <si>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</si>
  <si>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</si>
  <si>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</si>
  <si>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</si>
  <si>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</si>
  <si>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</si>
  <si>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</si>
  <si>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</si>
  <si>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</si>
  <si>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</si>
  <si>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</si>
  <si>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</si>
  <si>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</si>
  <si>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</si>
  <si>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</si>
  <si>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</si>
  <si>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</si>
  <si>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</si>
  <si>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</si>
  <si>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</si>
  <si>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</si>
  <si>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</si>
  <si>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</si>
  <si>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</si>
  <si>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</si>
  <si>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</si>
  <si>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</si>
  <si>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</si>
  <si>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</si>
  <si>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</si>
  <si>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</si>
  <si>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</si>
  <si>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</si>
  <si>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</si>
  <si>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</si>
  <si>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</si>
  <si>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</si>
  <si>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</si>
  <si>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</si>
  <si>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</si>
  <si>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</si>
  <si>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</si>
  <si>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</si>
  <si>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</si>
  <si>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</si>
  <si>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</si>
  <si>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</si>
  <si>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</si>
  <si>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</si>
  <si>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</si>
  <si>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</si>
  <si>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</si>
  <si>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</si>
  <si>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</si>
  <si>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</si>
  <si>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</si>
  <si>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</si>
  <si>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</si>
  <si>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</si>
  <si>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</si>
  <si>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</si>
  <si>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</si>
  <si>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</si>
  <si>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</si>
  <si>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</si>
  <si>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</si>
  <si>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</si>
  <si>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</si>
  <si>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</si>
  <si>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</si>
  <si>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</si>
  <si>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</si>
  <si>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</si>
  <si>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</si>
  <si>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</si>
  <si>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</si>
  <si>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</si>
  <si>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</si>
  <si>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</si>
  <si>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</si>
  <si>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</si>
  <si>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</si>
  <si>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</si>
  <si>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</si>
  <si>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</si>
  <si>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</si>
  <si>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</si>
  <si>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</si>
  <si>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</si>
  <si>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</si>
  <si>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</si>
  <si>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</si>
  <si>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</si>
  <si>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</si>
  <si>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</si>
  <si>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</si>
  <si>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</si>
  <si>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</si>
  <si>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</si>
  <si>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</si>
  <si>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</si>
  <si>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</si>
  <si>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</si>
  <si>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</si>
  <si>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</si>
  <si>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</si>
  <si>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</si>
  <si>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</si>
  <si>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</si>
  <si>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</si>
  <si>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</si>
  <si>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</si>
  <si>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</si>
  <si>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</si>
  <si>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</si>
  <si>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</si>
  <si>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</si>
  <si>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</si>
  <si>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</si>
  <si>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</si>
  <si>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</si>
  <si>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</si>
  <si>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</si>
  <si>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</si>
  <si>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</si>
  <si>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</si>
  <si>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</si>
  <si>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</si>
  <si>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</si>
  <si>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</si>
  <si>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</si>
  <si>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</si>
  <si>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</si>
  <si>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</si>
  <si>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</si>
  <si>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</si>
  <si>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</si>
  <si>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</si>
  <si>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</si>
  <si>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</si>
  <si>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</si>
  <si>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</si>
  <si>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</si>
  <si>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</si>
  <si>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</si>
  <si>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</si>
  <si>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</si>
  <si>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</si>
  <si>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</si>
  <si>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</si>
  <si>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</si>
  <si>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</si>
  <si>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</si>
  <si>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</si>
  <si>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</si>
  <si>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</si>
  <si>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</si>
  <si>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</si>
  <si>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</si>
  <si>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</si>
  <si>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</si>
  <si>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</si>
  <si>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</si>
  <si>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</si>
  <si>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</si>
  <si>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</si>
  <si>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</si>
  <si>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</si>
  <si>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</si>
  <si>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</si>
  <si>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</si>
  <si>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</si>
  <si>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</si>
  <si>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</si>
  <si>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</si>
  <si>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</si>
  <si>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</si>
  <si>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</si>
  <si>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</si>
  <si>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</si>
  <si>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</si>
  <si>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</si>
  <si>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</si>
  <si>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</si>
  <si>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</si>
  <si>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</si>
  <si>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</si>
  <si>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</si>
  <si>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</si>
  <si>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</si>
  <si>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</si>
  <si>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</si>
  <si>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</si>
  <si>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</si>
  <si>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</si>
  <si>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</si>
  <si>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</si>
  <si>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</si>
  <si>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</si>
  <si>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</si>
  <si>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</si>
  <si>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</si>
  <si>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</si>
  <si>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</si>
  <si>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</si>
  <si>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</si>
  <si>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</si>
  <si>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</si>
  <si>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</si>
  <si>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</si>
  <si>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</si>
  <si>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</si>
  <si>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</si>
  <si>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</si>
  <si>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</si>
  <si>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</si>
  <si>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</si>
  <si>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</si>
  <si>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</si>
  <si>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</si>
  <si>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</si>
  <si>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</si>
  <si>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</si>
  <si>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</si>
  <si>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</si>
  <si>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</si>
  <si>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</si>
  <si>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</si>
  <si>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</si>
  <si>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</si>
  <si>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</si>
  <si>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</si>
  <si>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</si>
  <si>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</si>
  <si>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</si>
  <si>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</si>
  <si>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</si>
  <si>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</si>
  <si>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</si>
  <si>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</si>
  <si>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</si>
  <si>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</si>
  <si>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</si>
  <si>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</si>
  <si>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</si>
  <si>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</si>
  <si>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</si>
  <si>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</si>
  <si>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</si>
  <si>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</si>
  <si>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</si>
  <si>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</si>
  <si>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</si>
  <si>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</si>
  <si>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</si>
  <si>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</si>
  <si>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</si>
  <si>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</si>
  <si>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</si>
  <si>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</si>
  <si>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</si>
  <si>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</si>
  <si>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</si>
  <si>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</si>
  <si>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</si>
  <si>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</si>
  <si>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</si>
  <si>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</si>
  <si>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</si>
  <si>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</si>
  <si>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</si>
  <si>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</si>
  <si>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</si>
  <si>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</si>
  <si>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</si>
  <si>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</si>
  <si>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</si>
  <si>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</si>
  <si>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</si>
  <si>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</si>
  <si>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</si>
  <si>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</si>
  <si>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</si>
  <si>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</si>
  <si>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</si>
  <si>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</si>
  <si>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</si>
  <si>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</si>
  <si>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</si>
  <si>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</si>
  <si>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</si>
  <si>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</si>
  <si>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</si>
  <si>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</si>
  <si>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</si>
  <si>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</si>
  <si>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</si>
  <si>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</si>
  <si>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</si>
  <si>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</si>
  <si>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</si>
  <si>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</si>
  <si>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</si>
  <si>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</si>
  <si>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</si>
  <si>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</si>
  <si>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</si>
  <si>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</si>
  <si>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</si>
  <si>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</si>
  <si>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</si>
  <si>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</si>
  <si>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</si>
  <si>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</si>
  <si>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</si>
  <si>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</si>
  <si>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</si>
  <si>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</si>
  <si>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</si>
  <si>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</si>
  <si>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</si>
  <si>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</si>
  <si>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</si>
  <si>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</si>
  <si>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</si>
  <si>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</si>
  <si>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</si>
  <si>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</si>
  <si>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</si>
  <si>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</si>
  <si>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</si>
  <si>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</si>
  <si>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</si>
  <si>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</si>
  <si>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</si>
  <si>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</si>
  <si>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</si>
  <si>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</si>
  <si>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</si>
  <si>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</si>
  <si>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</si>
  <si>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</si>
  <si>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</si>
  <si>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</si>
  <si>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</si>
  <si>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</si>
  <si>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</si>
  <si>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</si>
  <si>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</si>
  <si>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</si>
  <si>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</si>
  <si>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</si>
  <si>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</si>
  <si>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</si>
  <si>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</si>
  <si>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</si>
  <si>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</si>
  <si>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</si>
  <si>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</si>
  <si>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</si>
  <si>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</si>
  <si>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</si>
  <si>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</si>
  <si>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</si>
  <si>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</si>
  <si>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</si>
  <si>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</si>
  <si>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</si>
  <si>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</si>
  <si>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</si>
  <si>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</si>
  <si>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</si>
  <si>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</si>
  <si>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</si>
  <si>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</si>
  <si>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</si>
  <si>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</si>
  <si>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</si>
  <si>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</si>
  <si>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</si>
  <si>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</si>
  <si>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</si>
  <si>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</si>
  <si>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</si>
  <si>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</si>
  <si>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</si>
  <si>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</si>
  <si>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</si>
  <si>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</si>
  <si>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</si>
  <si>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</si>
  <si>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</si>
  <si>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</si>
  <si>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</si>
  <si>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</si>
  <si>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</si>
  <si>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</si>
  <si>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</si>
  <si>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</si>
  <si>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</si>
  <si>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</si>
  <si>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</si>
  <si>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</si>
  <si>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</si>
  <si>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</si>
  <si>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</si>
  <si>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</si>
  <si>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</si>
  <si>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</si>
  <si>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</si>
  <si>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</si>
  <si>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</si>
  <si>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</si>
  <si>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</si>
  <si>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</si>
  <si>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</si>
  <si>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</si>
  <si>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</si>
  <si>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</si>
  <si>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</si>
  <si>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</si>
  <si>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</si>
  <si>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</si>
  <si>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</si>
  <si>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</si>
  <si>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</si>
  <si>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</si>
  <si>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</si>
  <si>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</si>
  <si>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</si>
  <si>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</si>
  <si>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</si>
  <si>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</si>
  <si>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</si>
  <si>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</si>
  <si>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</si>
  <si>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</si>
  <si>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</si>
  <si>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</si>
  <si>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</si>
  <si>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</si>
  <si>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</si>
  <si>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</si>
  <si>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</si>
  <si>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</si>
  <si>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</si>
  <si>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</si>
  <si>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</si>
  <si>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</si>
  <si>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</si>
  <si>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</si>
  <si>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</si>
  <si>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</si>
  <si>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</si>
  <si>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</si>
  <si>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</si>
  <si>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</si>
  <si>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</si>
  <si>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</si>
  <si>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</si>
  <si>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</si>
  <si>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</si>
  <si>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</si>
  <si>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</si>
  <si>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</si>
  <si>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</si>
  <si>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</si>
  <si>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</si>
  <si>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</si>
  <si>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</si>
  <si>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</si>
  <si>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</si>
  <si>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</si>
  <si>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</si>
  <si>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</si>
  <si>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</si>
  <si>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</si>
  <si>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</si>
  <si>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</si>
  <si>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</si>
  <si>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</si>
  <si>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</si>
  <si>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</si>
  <si>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</si>
  <si>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</si>
  <si>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</si>
  <si>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</si>
  <si>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</si>
  <si>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</si>
  <si>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</si>
  <si>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</si>
  <si>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</si>
  <si>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</si>
  <si>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</si>
  <si>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</si>
  <si>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</si>
  <si>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</si>
  <si>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</si>
  <si>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</si>
  <si>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</si>
  <si>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</si>
  <si>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</si>
  <si>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</si>
  <si>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</si>
  <si>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</si>
  <si>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</si>
  <si>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</si>
  <si>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</si>
  <si>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</si>
  <si>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</si>
  <si>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</si>
  <si>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</si>
  <si>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</si>
  <si>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</si>
  <si>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</si>
  <si>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</si>
  <si>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</si>
  <si>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</si>
  <si>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</si>
  <si>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</si>
  <si>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</si>
  <si>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</si>
  <si>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</si>
  <si>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</si>
  <si>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</si>
  <si>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</si>
  <si>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</si>
  <si>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</si>
  <si>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</si>
  <si>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</si>
  <si>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</si>
  <si>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</si>
  <si>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</si>
  <si>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</si>
  <si>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</si>
  <si>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</si>
  <si>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</si>
  <si>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</si>
  <si>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</si>
  <si>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</si>
  <si>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</si>
  <si>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</si>
  <si>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</si>
  <si>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</si>
  <si>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</si>
  <si>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</si>
  <si>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</si>
  <si>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</si>
  <si>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</si>
  <si>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</si>
  <si>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</si>
  <si>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</si>
  <si>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</si>
  <si>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</si>
  <si>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</si>
  <si>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</si>
  <si>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</si>
  <si>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</si>
  <si>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</si>
  <si>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</si>
  <si>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</si>
  <si>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</si>
  <si>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</si>
  <si>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</si>
  <si>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</si>
  <si>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</si>
  <si>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</si>
  <si>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</si>
  <si>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</si>
  <si>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</si>
  <si>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</si>
  <si>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</si>
  <si>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</si>
  <si>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</si>
  <si>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</si>
  <si>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</si>
  <si>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</si>
  <si>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</si>
  <si>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</si>
  <si>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</si>
  <si>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</si>
  <si>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</si>
  <si>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</si>
  <si>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</si>
  <si>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</si>
  <si>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</si>
  <si>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</si>
  <si>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</si>
  <si>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</si>
  <si>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</si>
  <si>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</si>
  <si>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</si>
  <si>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</si>
  <si>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</si>
  <si>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</si>
  <si>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</si>
  <si>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</si>
  <si>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</si>
  <si>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</si>
  <si>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</si>
  <si>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</si>
  <si>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</si>
  <si>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</si>
  <si>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</si>
  <si>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</si>
  <si>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</si>
  <si>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</si>
  <si>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</si>
  <si>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</si>
  <si>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</si>
  <si>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</si>
  <si>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</si>
  <si>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</si>
  <si>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</si>
  <si>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</si>
  <si>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</si>
  <si>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</si>
  <si>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</si>
  <si>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</si>
  <si>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</si>
  <si>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</si>
  <si>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</si>
  <si>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</si>
  <si>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</si>
  <si>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</si>
  <si>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</si>
  <si>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</si>
  <si>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</si>
  <si>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</si>
  <si>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</si>
  <si>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</si>
  <si>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</si>
  <si>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</si>
  <si>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</si>
  <si>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</si>
  <si>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</si>
  <si>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</si>
  <si>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</si>
  <si>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</si>
  <si>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</si>
  <si>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</si>
  <si>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</si>
  <si>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</si>
  <si>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</si>
  <si>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</si>
  <si>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</si>
  <si>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</si>
  <si>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</si>
  <si>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</si>
  <si>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</si>
  <si>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</si>
  <si>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</si>
  <si>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</si>
  <si>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</si>
  <si>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</si>
  <si>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</si>
  <si>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</si>
  <si>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</si>
  <si>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</si>
  <si>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</si>
  <si>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</si>
  <si>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</si>
  <si>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</si>
  <si>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</si>
  <si>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</si>
  <si>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</si>
  <si>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</si>
  <si>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</si>
  <si>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</si>
  <si>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</si>
  <si>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</si>
  <si>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</si>
  <si>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</si>
  <si>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</si>
  <si>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</si>
  <si>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</si>
  <si>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</si>
  <si>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</si>
  <si>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</si>
  <si>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</si>
  <si>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</si>
  <si>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</si>
  <si>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</si>
  <si>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</si>
  <si>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</si>
  <si>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</si>
  <si>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</si>
  <si>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</si>
  <si>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</si>
  <si>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</si>
  <si>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</si>
  <si>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</si>
  <si>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</si>
  <si>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</si>
  <si>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</si>
  <si>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</si>
  <si>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</si>
  <si>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</si>
  <si>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</si>
  <si>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</si>
  <si>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</si>
  <si>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</si>
  <si>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</si>
  <si>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</si>
  <si>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</si>
  <si>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</si>
  <si>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</si>
  <si>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</si>
  <si>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</si>
  <si>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</si>
  <si>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</si>
  <si>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</si>
  <si>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</si>
  <si>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</si>
  <si>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</si>
  <si>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</si>
  <si>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</si>
  <si>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</si>
  <si>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</si>
  <si>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</si>
  <si>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</si>
  <si>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</si>
  <si>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</si>
  <si>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</si>
  <si>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</si>
  <si>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</si>
  <si>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</si>
  <si>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</si>
  <si>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</si>
  <si>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</si>
  <si>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</si>
  <si>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</si>
  <si>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</si>
  <si>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</si>
  <si>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</si>
  <si>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</si>
  <si>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</si>
  <si>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</si>
  <si>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</si>
  <si>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</si>
  <si>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</si>
  <si>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</si>
  <si>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</si>
  <si>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</si>
  <si>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</si>
  <si>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</si>
  <si>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</si>
  <si>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</si>
  <si>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</si>
  <si>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</si>
  <si>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</si>
  <si>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</si>
  <si>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</si>
  <si>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</si>
  <si>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</si>
  <si>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</si>
  <si>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</si>
  <si>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</si>
  <si>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</si>
  <si>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</si>
  <si>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</si>
  <si>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</si>
  <si>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</si>
  <si>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</si>
  <si>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</si>
  <si>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</si>
  <si>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</si>
  <si>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</si>
  <si>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</si>
  <si>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</si>
  <si>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</si>
  <si>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</si>
  <si>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</si>
  <si>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</si>
  <si>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</si>
  <si>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</si>
  <si>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</si>
  <si>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</si>
  <si>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</si>
  <si>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</si>
  <si>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</si>
  <si>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</si>
  <si>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</si>
  <si>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</si>
  <si>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</si>
  <si>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</si>
  <si>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</si>
  <si>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</si>
  <si>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</si>
  <si>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</si>
  <si>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</si>
  <si>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</si>
  <si>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</si>
  <si>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</si>
  <si>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</si>
  <si>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</si>
  <si>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</si>
  <si>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</si>
  <si>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</si>
  <si>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</si>
  <si>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</si>
  <si>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</si>
  <si>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</si>
  <si>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</si>
  <si>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</si>
  <si>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</si>
  <si>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</si>
  <si>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</si>
  <si>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</si>
  <si>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</si>
  <si>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</si>
  <si>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</si>
  <si>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</si>
  <si>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</si>
  <si>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</si>
  <si>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</si>
  <si>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</si>
  <si>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</si>
  <si>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</si>
  <si>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</si>
  <si>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</si>
  <si>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</si>
  <si>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</si>
  <si>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</si>
  <si>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</si>
  <si>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</si>
  <si>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</si>
  <si>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</si>
  <si>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</si>
  <si>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</si>
  <si>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</si>
  <si>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</si>
  <si>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</si>
  <si>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</si>
  <si>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</si>
  <si>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</si>
  <si>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</si>
  <si>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</si>
  <si>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</si>
  <si>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</si>
  <si>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</si>
  <si>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</si>
  <si>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</si>
  <si>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</si>
  <si>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</si>
  <si>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</si>
  <si>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</si>
  <si>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</si>
  <si>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</si>
  <si>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</si>
  <si>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</si>
  <si>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</si>
  <si>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</si>
  <si>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</si>
  <si>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</si>
  <si>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</si>
  <si>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</si>
  <si>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</si>
  <si>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</si>
  <si>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</si>
  <si>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</si>
  <si>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</si>
  <si>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</si>
  <si>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</si>
  <si>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</si>
  <si>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</si>
  <si>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</si>
  <si>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</si>
  <si>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</si>
  <si>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</si>
  <si>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</si>
  <si>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</si>
  <si>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</si>
  <si>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</si>
  <si>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</si>
  <si>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</si>
  <si>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</si>
  <si>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</si>
  <si>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</si>
  <si>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</si>
  <si>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</si>
  <si>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</si>
  <si>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</si>
  <si>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</si>
  <si>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</si>
  <si>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</si>
  <si>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</si>
  <si>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</si>
  <si>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</si>
  <si>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</si>
  <si>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</si>
  <si>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</si>
  <si>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</si>
  <si>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</si>
  <si>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</si>
  <si>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</si>
  <si>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</si>
  <si>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</si>
  <si>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</si>
  <si>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</si>
  <si>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</si>
  <si>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</si>
  <si>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</si>
  <si>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</si>
  <si>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</si>
  <si>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</si>
  <si>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</si>
  <si>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</si>
  <si>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</si>
  <si>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</si>
  <si>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</si>
  <si>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</si>
  <si>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</si>
  <si>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</si>
  <si>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</si>
  <si>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</si>
  <si>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</si>
  <si>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</si>
  <si>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</si>
  <si>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</si>
  <si>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</si>
  <si>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</si>
  <si>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</si>
  <si>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</si>
  <si>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</si>
  <si>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</si>
  <si>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</si>
  <si>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</si>
  <si>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</si>
  <si>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</si>
  <si>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</si>
  <si>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</si>
  <si>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</si>
  <si>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</si>
  <si>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</si>
  <si>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</si>
  <si>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</si>
  <si>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</si>
  <si>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</si>
  <si>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</si>
  <si>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</si>
  <si>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</si>
  <si>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</si>
  <si>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</si>
  <si>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</si>
  <si>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</si>
  <si>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</si>
  <si>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</si>
  <si>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</si>
  <si>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</si>
  <si>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</si>
  <si>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</si>
  <si>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</si>
  <si>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</si>
  <si>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</si>
  <si>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</si>
  <si>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</si>
  <si>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</si>
  <si>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</si>
  <si>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</si>
  <si>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</si>
  <si>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</si>
  <si>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</si>
  <si>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</si>
  <si>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</si>
  <si>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</si>
  <si>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</si>
  <si>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</si>
  <si>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</si>
  <si>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</si>
  <si>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</si>
  <si>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</si>
  <si>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</si>
  <si>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</si>
  <si>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</si>
  <si>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</si>
  <si>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</si>
  <si>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</si>
  <si>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</si>
  <si>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</si>
  <si>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</si>
  <si>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</si>
  <si>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</si>
  <si>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</si>
  <si>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</si>
  <si>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</si>
  <si>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</si>
  <si>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</si>
  <si>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</si>
  <si>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</si>
  <si>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</si>
  <si>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</si>
  <si>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</si>
  <si>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</si>
  <si>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</si>
  <si>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</si>
  <si>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</si>
  <si>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</si>
  <si>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</si>
  <si>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</si>
  <si>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</si>
  <si>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</si>
  <si>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</si>
  <si>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</si>
  <si>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</si>
  <si>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</si>
  <si>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</si>
  <si>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</si>
  <si>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</si>
  <si>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</si>
  <si>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</si>
  <si>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</si>
  <si>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</si>
  <si>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</si>
  <si>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</si>
  <si>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</si>
  <si>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</si>
  <si>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</si>
  <si>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</si>
  <si>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</si>
  <si>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</si>
  <si>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</si>
  <si>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</si>
  <si>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</si>
  <si>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</si>
  <si>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</si>
  <si>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</si>
  <si>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</si>
  <si>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</si>
  <si>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</si>
  <si>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</si>
  <si>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</si>
  <si>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</si>
  <si>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</si>
  <si>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</si>
  <si>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</si>
  <si>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</si>
  <si>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</si>
  <si>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</si>
  <si>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</si>
  <si>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</si>
  <si>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</si>
  <si>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</si>
  <si>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</si>
  <si>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</si>
  <si>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</si>
  <si>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</si>
  <si>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</si>
  <si>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</si>
  <si>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</si>
  <si>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</si>
  <si>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</si>
  <si>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</si>
  <si>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</si>
  <si>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</si>
  <si>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</si>
  <si>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</si>
  <si>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</si>
  <si>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</si>
  <si>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</si>
  <si>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</si>
  <si>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</si>
  <si>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</si>
  <si>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</si>
  <si>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</si>
  <si>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</si>
  <si>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</si>
  <si>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</si>
  <si>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</si>
  <si>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</si>
  <si>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</si>
  <si>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</si>
  <si>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</si>
  <si>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</si>
  <si>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</si>
  <si>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</si>
  <si>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</si>
  <si>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</si>
  <si>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</si>
  <si>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</si>
  <si>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</si>
  <si>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</si>
  <si>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</si>
  <si>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</si>
  <si>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</si>
  <si>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</si>
  <si>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</si>
  <si>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</si>
  <si>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</si>
  <si>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</si>
  <si>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</si>
  <si>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</si>
  <si>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</si>
  <si>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</si>
  <si>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</si>
  <si>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</si>
  <si>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</si>
  <si>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</si>
  <si>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</si>
  <si>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</si>
  <si>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</si>
  <si>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</si>
  <si>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</si>
  <si>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</si>
  <si>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</si>
  <si>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</si>
  <si>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</si>
  <si>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</si>
  <si>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</si>
  <si>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</si>
  <si>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</si>
  <si>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</si>
  <si>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</si>
  <si>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</si>
  <si>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</si>
  <si>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</si>
  <si>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</si>
  <si>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</si>
  <si>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</si>
  <si>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</si>
  <si>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</si>
  <si>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</si>
  <si>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</si>
  <si>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</si>
  <si>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</si>
  <si>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</si>
  <si>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</si>
  <si>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</si>
  <si>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</si>
  <si>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</si>
  <si>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</si>
  <si>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</si>
  <si>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</si>
  <si>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</si>
  <si>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</si>
  <si>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</si>
  <si>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</si>
  <si>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</si>
  <si>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</si>
  <si>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</si>
  <si>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</si>
  <si>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</si>
  <si>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</si>
  <si>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</si>
  <si>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</si>
  <si>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</si>
  <si>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</si>
  <si>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</si>
  <si>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</si>
  <si>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</si>
  <si>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</si>
  <si>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</si>
  <si>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</si>
  <si>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</si>
  <si>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</si>
  <si>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</si>
  <si>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</si>
  <si>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</si>
  <si>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</si>
  <si>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</si>
  <si>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</si>
  <si>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</si>
  <si>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</si>
  <si>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</si>
  <si>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</si>
  <si>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</si>
  <si>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</si>
  <si>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</si>
  <si>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</si>
  <si>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</si>
  <si>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</si>
  <si>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</si>
  <si>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</si>
  <si>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</si>
  <si>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</si>
  <si>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</si>
  <si>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</si>
  <si>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</si>
  <si>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</si>
  <si>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</si>
  <si>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</si>
  <si>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</si>
  <si>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</si>
  <si>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</si>
  <si>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</si>
  <si>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</si>
  <si>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</si>
  <si>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</si>
  <si>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</si>
  <si>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</si>
  <si>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</si>
  <si>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</si>
  <si>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</si>
  <si>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</si>
  <si>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</si>
  <si>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</si>
  <si>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</si>
  <si>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</si>
  <si>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</si>
  <si>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</si>
  <si>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</si>
  <si>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</si>
  <si>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</si>
  <si>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</si>
  <si>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</si>
  <si>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</si>
  <si>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</si>
  <si>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</si>
  <si>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</si>
  <si>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</si>
  <si>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</si>
  <si>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</si>
  <si>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</si>
  <si>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</si>
  <si>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</si>
  <si>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</si>
  <si>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</si>
  <si>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</si>
  <si>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</si>
  <si>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</si>
  <si>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</si>
  <si>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</si>
  <si>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</si>
  <si>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</si>
  <si>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</si>
  <si>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</si>
  <si>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</si>
  <si>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</si>
  <si>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</si>
  <si>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</si>
  <si>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</si>
  <si>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</si>
  <si>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</si>
  <si>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</si>
  <si>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</si>
  <si>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</si>
  <si>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</si>
  <si>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</si>
  <si>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</si>
  <si>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</si>
  <si>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</si>
  <si>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</si>
  <si>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</si>
  <si>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</si>
  <si>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</si>
  <si>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</si>
  <si>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</si>
  <si>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</si>
  <si>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</si>
  <si>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</si>
  <si>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</si>
  <si>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</si>
  <si>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</si>
  <si>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</si>
  <si>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</si>
  <si>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</si>
  <si>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</si>
  <si>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</si>
  <si>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</si>
  <si>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</si>
  <si>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</si>
  <si>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</si>
  <si>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</si>
  <si>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</si>
  <si>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</si>
  <si>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</si>
  <si>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</si>
  <si>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</si>
  <si>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</si>
  <si>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</si>
  <si>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</si>
  <si>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</si>
  <si>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</si>
  <si>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</si>
  <si>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</si>
  <si>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</si>
  <si>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</si>
  <si>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</si>
  <si>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</si>
  <si>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</si>
  <si>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</si>
  <si>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</si>
  <si>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</si>
  <si>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</si>
  <si>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</si>
  <si>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</si>
  <si>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</si>
  <si>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</si>
  <si>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</si>
  <si>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</si>
  <si>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</si>
  <si>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</si>
  <si>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</si>
  <si>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</si>
  <si>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</si>
  <si>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</si>
  <si>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</si>
  <si>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</si>
  <si>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</si>
  <si>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</si>
  <si>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</si>
  <si>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</si>
  <si>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</si>
  <si>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</si>
  <si>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</si>
  <si>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</si>
  <si>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</si>
  <si>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</si>
  <si>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</si>
  <si>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</si>
  <si>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</si>
  <si>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</si>
  <si>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</si>
  <si>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</si>
  <si>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</si>
  <si>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</si>
  <si>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</si>
  <si>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</si>
  <si>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</si>
  <si>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</si>
  <si>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</si>
  <si>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</si>
  <si>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</si>
  <si>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</si>
  <si>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</si>
  <si>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</si>
  <si>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</si>
  <si>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</si>
  <si>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</si>
  <si>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</si>
  <si>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</si>
  <si>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</si>
  <si>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</si>
  <si>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</si>
  <si>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</si>
  <si>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</si>
  <si>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</si>
  <si>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</si>
  <si>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</si>
  <si>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</si>
  <si>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</si>
  <si>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</si>
  <si>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</si>
  <si>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</si>
  <si>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</si>
  <si>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</si>
  <si>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</si>
  <si>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</si>
  <si>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</si>
  <si>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</si>
  <si>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</si>
  <si>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</si>
  <si>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</si>
  <si>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</si>
  <si>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</si>
  <si>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</si>
  <si>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</si>
  <si>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</si>
  <si>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</si>
  <si>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</si>
  <si>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</si>
  <si>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</si>
  <si>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</si>
  <si>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</si>
  <si>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</si>
  <si>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</si>
  <si>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</si>
  <si>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</si>
  <si>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</si>
  <si>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</si>
  <si>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</si>
  <si>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</si>
  <si>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</si>
  <si>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</si>
  <si>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</si>
  <si>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</si>
  <si>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</si>
  <si>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</si>
  <si>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</si>
  <si>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</si>
  <si>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</si>
  <si>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</si>
  <si>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</si>
  <si>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</si>
  <si>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</si>
  <si>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</si>
  <si>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</si>
  <si>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</si>
  <si>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</si>
  <si>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</si>
  <si>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</si>
  <si>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</si>
  <si>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</si>
  <si>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</si>
  <si>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</si>
  <si>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</si>
  <si>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</si>
  <si>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</si>
  <si>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</si>
  <si>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</si>
  <si>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</si>
  <si>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</si>
  <si>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</si>
  <si>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</si>
  <si>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</si>
  <si>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</si>
  <si>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</si>
  <si>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</si>
  <si>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</si>
  <si>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</si>
  <si>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</si>
  <si>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</si>
  <si>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</si>
  <si>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</si>
  <si>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</si>
  <si>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</si>
  <si>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</si>
  <si>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</si>
  <si>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</si>
  <si>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</si>
  <si>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</si>
  <si>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</si>
  <si>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</si>
  <si>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</si>
  <si>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</si>
  <si>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</si>
  <si>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</si>
  <si>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</si>
  <si>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</si>
  <si>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</si>
  <si>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</si>
  <si>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</si>
  <si>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</si>
  <si>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</si>
  <si>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</si>
  <si>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</si>
  <si>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</si>
  <si>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</si>
  <si>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</si>
  <si>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</si>
  <si>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</si>
  <si>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</si>
  <si>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</si>
  <si>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</si>
  <si>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</si>
  <si>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</si>
  <si>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</si>
  <si>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</si>
  <si>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</si>
  <si>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</si>
  <si>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</si>
  <si>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</si>
  <si>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</si>
  <si>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</si>
  <si>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</si>
  <si>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</si>
  <si>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</si>
  <si>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</si>
  <si>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</si>
  <si>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</si>
  <si>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</si>
  <si>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</si>
  <si>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</si>
  <si>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</si>
  <si>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</si>
  <si>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</si>
  <si>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</si>
  <si>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</si>
  <si>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</si>
  <si>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</si>
  <si>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</si>
  <si>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</si>
  <si>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</si>
  <si>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</si>
  <si>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</si>
  <si>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</si>
  <si>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</si>
  <si>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</si>
  <si>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</si>
  <si>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</si>
  <si>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</si>
  <si>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</si>
  <si>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</si>
  <si>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</si>
  <si>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</si>
  <si>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</si>
  <si>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</si>
  <si>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</si>
  <si>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</si>
  <si>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</si>
  <si>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</si>
  <si>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</si>
  <si>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</si>
  <si>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</si>
  <si>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</si>
  <si>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</si>
  <si>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</si>
  <si>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</si>
  <si>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</si>
  <si>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</si>
  <si>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</si>
  <si>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</si>
  <si>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</si>
  <si>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</si>
  <si>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</si>
  <si>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</si>
  <si>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</si>
  <si>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</si>
  <si>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</si>
  <si>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</si>
  <si>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</si>
  <si>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</si>
  <si>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</si>
  <si>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</si>
  <si>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</si>
  <si>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</si>
  <si>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</si>
  <si>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</si>
  <si>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</si>
  <si>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</si>
  <si>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</si>
  <si>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</si>
  <si>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</si>
  <si>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</si>
  <si>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</si>
  <si>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</si>
  <si>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</si>
  <si>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</si>
  <si>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</si>
  <si>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</si>
  <si>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</si>
  <si>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</si>
  <si>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</si>
  <si>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</si>
  <si>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</si>
  <si>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</si>
  <si>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</si>
  <si>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</si>
  <si>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</si>
  <si>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</si>
  <si>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</si>
  <si>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</si>
  <si>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</si>
  <si>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</si>
  <si>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</si>
  <si>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</si>
  <si>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</si>
  <si>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</si>
  <si>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</si>
  <si>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</si>
  <si>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</si>
  <si>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</si>
  <si>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</si>
  <si>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</si>
  <si>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</si>
  <si>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</si>
  <si>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</si>
  <si>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</si>
  <si>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</si>
  <si>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</si>
  <si>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</si>
  <si>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</si>
  <si>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</si>
  <si>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</si>
  <si>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</si>
  <si>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</si>
  <si>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</si>
  <si>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</si>
  <si>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</si>
  <si>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</si>
  <si>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</si>
  <si>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</si>
  <si>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</si>
  <si>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</si>
  <si>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</si>
  <si>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</si>
  <si>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</si>
  <si>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</si>
  <si>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</si>
  <si>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</si>
  <si>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</si>
  <si>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</si>
  <si>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</si>
  <si>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</si>
  <si>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</si>
  <si>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</si>
  <si>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</si>
  <si>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</si>
  <si>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</si>
  <si>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</si>
  <si>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</si>
  <si>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</si>
  <si>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</si>
  <si>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</si>
  <si>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</si>
  <si>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</si>
  <si>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</si>
  <si>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</si>
  <si>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</si>
  <si>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</si>
  <si>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</si>
  <si>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</si>
  <si>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</si>
  <si>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</si>
  <si>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</si>
  <si>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</si>
  <si>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</si>
  <si>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</si>
  <si>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</si>
  <si>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</si>
  <si>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</si>
  <si>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</si>
  <si>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</si>
  <si>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</si>
  <si>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</si>
  <si>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</si>
  <si>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</si>
  <si>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</si>
  <si>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</si>
  <si>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</si>
  <si>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</si>
  <si>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</si>
  <si>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</si>
  <si>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</si>
  <si>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</si>
  <si>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</si>
  <si>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</si>
  <si>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</si>
  <si>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</si>
  <si>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</si>
  <si>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</si>
  <si>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</si>
  <si>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</si>
  <si>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</si>
  <si>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</si>
  <si>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</si>
  <si>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</si>
  <si>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</si>
  <si>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</si>
  <si>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</si>
  <si>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</si>
  <si>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</si>
  <si>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</si>
  <si>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</si>
  <si>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</si>
  <si>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</si>
  <si>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</si>
  <si>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</si>
  <si>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</si>
  <si>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</si>
  <si>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</si>
  <si>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</si>
  <si>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</si>
  <si>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</si>
  <si>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</si>
  <si>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</si>
  <si>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</si>
  <si>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</si>
  <si>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</si>
  <si>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</si>
  <si>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</si>
  <si>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</si>
  <si>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</si>
  <si>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</si>
  <si>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</si>
  <si>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</si>
  <si>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</si>
  <si>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</si>
  <si>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</si>
  <si>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</si>
  <si>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</si>
  <si>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</si>
  <si>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</si>
  <si>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</si>
  <si>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</si>
  <si>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</si>
  <si>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</si>
  <si>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</si>
  <si>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</si>
  <si>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</si>
  <si>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</si>
  <si>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</si>
  <si>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</si>
  <si>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</si>
  <si>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</si>
  <si>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</si>
  <si>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</si>
  <si>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</si>
  <si>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</si>
  <si>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</si>
  <si>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</si>
  <si>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</si>
  <si>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</si>
  <si>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</si>
  <si>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</si>
  <si>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</si>
  <si>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</si>
  <si>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</si>
  <si>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</si>
  <si>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</si>
  <si>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</si>
  <si>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</si>
  <si>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</si>
  <si>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</si>
  <si>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</si>
  <si>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</si>
  <si>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</si>
  <si>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</si>
  <si>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</si>
  <si>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</si>
  <si>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</si>
  <si>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</si>
  <si>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</si>
  <si>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</si>
  <si>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</si>
  <si>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</si>
  <si>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</si>
  <si>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</si>
  <si>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</si>
  <si>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</si>
  <si>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</si>
  <si>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</si>
  <si>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</si>
  <si>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</si>
  <si>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</si>
  <si>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</si>
  <si>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</si>
  <si>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</si>
  <si>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</si>
  <si>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</si>
  <si>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</si>
  <si>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</si>
  <si>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</si>
  <si>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</si>
  <si>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</si>
  <si>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</si>
  <si>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</si>
  <si>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</si>
  <si>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</si>
  <si>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</si>
  <si>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</si>
  <si>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</si>
  <si>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</si>
  <si>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</si>
  <si>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</si>
  <si>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</si>
  <si>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</si>
  <si>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</si>
  <si>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</si>
  <si>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</si>
  <si>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</si>
  <si>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</si>
  <si>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</si>
  <si>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</si>
  <si>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</si>
  <si>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</si>
  <si>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</si>
  <si>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</si>
  <si>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</si>
  <si>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</si>
  <si>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</si>
  <si>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</si>
  <si>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</si>
  <si>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</si>
  <si>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</si>
  <si>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</si>
  <si>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</si>
  <si>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</si>
  <si>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</si>
  <si>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</si>
  <si>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</si>
  <si>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</si>
  <si>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</si>
  <si>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</si>
  <si>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</si>
  <si>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</si>
  <si>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</si>
  <si>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</si>
  <si>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</si>
  <si>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</si>
  <si>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</si>
  <si>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</si>
  <si>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</si>
  <si>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</si>
  <si>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</si>
  <si>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</si>
  <si>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</si>
  <si>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</si>
  <si>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</si>
  <si>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</si>
  <si>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</si>
  <si>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</si>
  <si>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</si>
  <si>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</si>
  <si>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</si>
  <si>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</si>
  <si>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</si>
  <si>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</si>
  <si>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</si>
  <si>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</si>
  <si>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</si>
  <si>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</si>
  <si>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</si>
  <si>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</si>
  <si>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</si>
  <si>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</si>
  <si>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</si>
  <si>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</si>
  <si>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</si>
  <si>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</si>
  <si>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</si>
  <si>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</si>
  <si>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</si>
  <si>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</si>
  <si>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</si>
  <si>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</si>
  <si>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</si>
  <si>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</si>
  <si>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</si>
  <si>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</si>
  <si>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</si>
  <si>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</si>
  <si>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</si>
  <si>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</si>
  <si>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</si>
  <si>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</si>
  <si>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</si>
  <si>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</si>
  <si>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</si>
  <si>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</si>
  <si>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</si>
  <si>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</si>
  <si>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</si>
  <si>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</si>
  <si>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</si>
  <si>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</si>
  <si>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</si>
  <si>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</si>
  <si>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</si>
  <si>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</si>
  <si>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</si>
  <si>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</si>
  <si>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</si>
  <si>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</si>
  <si>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</si>
  <si>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</si>
  <si>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</si>
  <si>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</si>
  <si>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</si>
  <si>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</si>
  <si>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</si>
  <si>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</si>
  <si>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</si>
  <si>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</si>
  <si>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</si>
  <si>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</si>
  <si>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</si>
  <si>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</si>
  <si>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</si>
  <si>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</si>
  <si>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</si>
  <si>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</si>
  <si>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</si>
  <si>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</si>
  <si>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</si>
  <si>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</si>
  <si>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</si>
  <si>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</si>
  <si>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</si>
  <si>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</si>
  <si>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</si>
  <si>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</si>
  <si>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</si>
  <si>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</si>
  <si>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</si>
  <si>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</si>
  <si>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</si>
  <si>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</si>
  <si>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</si>
  <si>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</si>
  <si>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</si>
  <si>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</si>
  <si>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</si>
  <si>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</si>
  <si>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</si>
  <si>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</si>
  <si>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</si>
  <si>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</si>
  <si>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</si>
  <si>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</si>
  <si>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</si>
  <si>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</si>
  <si>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</si>
  <si>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</si>
  <si>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</si>
  <si>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</si>
  <si>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</si>
  <si>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</si>
  <si>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</si>
  <si>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</si>
  <si>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</si>
  <si>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</si>
  <si>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</si>
  <si>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</si>
  <si>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</si>
  <si>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</si>
  <si>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</si>
  <si>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</si>
  <si>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</si>
  <si>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</si>
  <si>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</si>
  <si>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</si>
  <si>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</si>
  <si>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</si>
  <si>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</si>
  <si>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</si>
  <si>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</si>
  <si>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</si>
  <si>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</si>
  <si>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</si>
  <si>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</si>
  <si>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</si>
  <si>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</si>
  <si>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</si>
  <si>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</si>
  <si>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</si>
  <si>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</si>
  <si>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</si>
  <si>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</si>
  <si>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</si>
  <si>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</si>
  <si>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</si>
  <si>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</si>
  <si>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</si>
  <si>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</si>
  <si>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</si>
  <si>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</si>
  <si>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</si>
  <si>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</si>
  <si>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</si>
  <si>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</si>
  <si>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</si>
  <si>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</si>
  <si>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</si>
  <si>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</si>
  <si>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</si>
  <si>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</si>
  <si>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</si>
  <si>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</si>
  <si>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</si>
  <si>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</si>
  <si>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</si>
  <si>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</si>
  <si>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</si>
  <si>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</si>
  <si>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</si>
  <si>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</si>
  <si>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</si>
  <si>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</si>
  <si>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</si>
  <si>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</si>
  <si>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</si>
  <si>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</si>
  <si>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</si>
  <si>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</si>
  <si>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</si>
  <si>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</si>
  <si>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</si>
  <si>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</si>
  <si>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</si>
  <si>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</si>
  <si>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</si>
  <si>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</si>
  <si>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</si>
  <si>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</si>
  <si>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</si>
  <si>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</si>
  <si>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</si>
  <si>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</si>
  <si>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</si>
  <si>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</si>
  <si>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</si>
  <si>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</si>
  <si>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</si>
  <si>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</si>
  <si>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</si>
  <si>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</si>
  <si>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</si>
  <si>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</si>
  <si>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</si>
  <si>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</si>
  <si>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</si>
  <si>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</si>
  <si>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</si>
  <si>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</si>
  <si>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</si>
  <si>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</si>
  <si>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</si>
  <si>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</si>
  <si>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</si>
  <si>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</si>
  <si>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</si>
  <si>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</si>
  <si>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</si>
  <si>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</si>
  <si>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</si>
  <si>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</si>
  <si>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</si>
  <si>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</si>
  <si>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</si>
  <si>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</si>
  <si>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</si>
  <si>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</si>
  <si>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</si>
  <si>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</si>
  <si>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</si>
  <si>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</si>
  <si>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</si>
  <si>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</si>
  <si>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</si>
  <si>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</si>
  <si>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</si>
  <si>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</si>
  <si>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</si>
  <si>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</si>
  <si>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</si>
  <si>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</si>
  <si>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</si>
  <si>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</si>
  <si>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</si>
  <si>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</si>
  <si>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</si>
  <si>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</si>
  <si>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</si>
  <si>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</si>
  <si>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</si>
  <si>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</si>
  <si>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</si>
  <si>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</si>
  <si>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</si>
  <si>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</si>
  <si>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</si>
  <si>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</si>
  <si>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</si>
  <si>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</si>
  <si>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</si>
  <si>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</si>
  <si>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</si>
  <si>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</si>
  <si>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</si>
  <si>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</si>
  <si>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</si>
  <si>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</si>
  <si>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</si>
  <si>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</si>
  <si>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</si>
  <si>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</si>
  <si>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</si>
  <si>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</si>
  <si>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</si>
  <si>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</si>
  <si>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</si>
  <si>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</si>
  <si>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</si>
  <si>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</si>
  <si>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</si>
  <si>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</si>
  <si>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</si>
  <si>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</si>
  <si>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</si>
  <si>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</si>
  <si>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</si>
  <si>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</si>
  <si>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</si>
  <si>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</si>
  <si>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</si>
  <si>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</si>
  <si>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</si>
  <si>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</si>
  <si>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</si>
  <si>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</si>
  <si>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</si>
  <si>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</si>
  <si>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</si>
  <si>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</si>
  <si>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</si>
  <si>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</si>
  <si>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</si>
  <si>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</si>
  <si>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</si>
  <si>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</si>
  <si>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</si>
  <si>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</si>
  <si>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</si>
  <si>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</si>
  <si>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</si>
  <si>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</si>
  <si>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</si>
  <si>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</si>
  <si>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</si>
  <si>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</si>
  <si>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</si>
  <si>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</si>
  <si>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</si>
  <si>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</si>
  <si>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</si>
  <si>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</si>
  <si>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</si>
  <si>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</si>
  <si>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</si>
  <si>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</si>
  <si>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</si>
  <si>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</si>
  <si>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</si>
  <si>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</si>
  <si>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</si>
  <si>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</si>
  <si>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</si>
  <si>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</si>
  <si>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</si>
  <si>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</si>
  <si>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</si>
  <si>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</si>
  <si>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</si>
  <si>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</si>
  <si>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</si>
  <si>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</si>
  <si>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</si>
  <si>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</si>
  <si>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</si>
  <si>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</si>
  <si>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</si>
  <si>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</si>
  <si>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</si>
  <si>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</si>
  <si>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</si>
  <si>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</si>
  <si>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</si>
  <si>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</si>
  <si>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</si>
  <si>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</si>
  <si>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</si>
  <si>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</si>
  <si>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</si>
  <si>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</si>
  <si>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</si>
  <si>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</si>
  <si>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</si>
  <si>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</si>
  <si>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</si>
  <si>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</si>
  <si>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</si>
  <si>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</si>
  <si>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</si>
  <si>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</si>
  <si>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</si>
  <si>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</si>
  <si>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</si>
  <si>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</si>
  <si>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</si>
  <si>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</si>
  <si>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</si>
  <si>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</si>
  <si>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</si>
  <si>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</si>
  <si>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</si>
  <si>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</si>
  <si>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</si>
  <si>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</si>
  <si>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</si>
  <si>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</si>
  <si>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</si>
  <si>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</si>
  <si>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</si>
  <si>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</si>
  <si>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</si>
  <si>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</si>
  <si>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</si>
  <si>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</si>
  <si>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</si>
  <si>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</si>
  <si>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</si>
  <si>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</si>
  <si>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</si>
  <si>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</si>
  <si>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</si>
  <si>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</si>
  <si>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</si>
  <si>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</si>
  <si>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</si>
  <si>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</si>
  <si>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</si>
  <si>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</si>
  <si>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</si>
  <si>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</si>
  <si>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</si>
  <si>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</si>
  <si>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</si>
  <si>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</si>
  <si>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</si>
  <si>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</si>
  <si>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</si>
  <si>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</si>
  <si>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</si>
  <si>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</si>
  <si>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</si>
  <si>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</si>
  <si>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</si>
  <si>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</si>
  <si>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</si>
  <si>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</si>
  <si>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</si>
  <si>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</si>
  <si>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</si>
  <si>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</si>
  <si>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</si>
  <si>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</si>
  <si>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</si>
  <si>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</si>
  <si>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</si>
  <si>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</si>
  <si>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</si>
  <si>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</si>
  <si>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</si>
  <si>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</si>
  <si>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</si>
  <si>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</si>
  <si>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</si>
  <si>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</si>
  <si>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</si>
  <si>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</si>
  <si>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</si>
  <si>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</si>
  <si>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</si>
  <si>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</si>
  <si>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</si>
  <si>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</si>
  <si>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</si>
  <si>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</si>
  <si>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</si>
  <si>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</si>
  <si>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</si>
  <si>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</si>
  <si>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</si>
  <si>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</si>
  <si>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</si>
  <si>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</si>
  <si>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</si>
  <si>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</si>
  <si>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</si>
  <si>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</si>
  <si>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</si>
  <si>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</si>
  <si>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</si>
  <si>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</si>
  <si>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</si>
  <si>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</si>
  <si>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</si>
  <si>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</si>
  <si>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</si>
  <si>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</si>
  <si>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</si>
  <si>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</si>
  <si>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</si>
  <si>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</si>
  <si>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</si>
  <si>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</si>
  <si>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</si>
  <si>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</si>
  <si>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</si>
  <si>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</si>
  <si>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</si>
  <si>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</si>
  <si>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</si>
  <si>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</si>
  <si>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</si>
  <si>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</si>
  <si>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</si>
  <si>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</si>
  <si>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</si>
  <si>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</si>
  <si>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</si>
  <si>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</si>
  <si>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</si>
  <si>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</si>
  <si>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</si>
  <si>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</si>
  <si>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</si>
  <si>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</si>
  <si>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</si>
  <si>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</si>
  <si>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</si>
  <si>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</si>
  <si>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</si>
  <si>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</si>
  <si>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</si>
  <si>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</si>
  <si>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</si>
  <si>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</si>
  <si>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</si>
  <si>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</si>
  <si>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</si>
  <si>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</si>
  <si>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</si>
  <si>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</si>
  <si>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</si>
  <si>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</si>
  <si>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</si>
  <si>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</si>
  <si>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</si>
  <si>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</si>
  <si>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</si>
  <si>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</si>
  <si>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</si>
  <si>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</si>
  <si>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</si>
  <si>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</si>
  <si>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</si>
  <si>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</si>
  <si>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</si>
  <si>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</si>
  <si>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</si>
  <si>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</si>
  <si>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</si>
  <si>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</si>
  <si>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</si>
  <si>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</si>
  <si>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</si>
  <si>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</si>
  <si>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</si>
  <si>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</si>
  <si>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</si>
  <si>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</si>
  <si>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</si>
  <si>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</si>
  <si>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</si>
  <si>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</si>
  <si>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</si>
  <si>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</si>
  <si>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</si>
  <si>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</si>
  <si>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</si>
  <si>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</si>
  <si>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</si>
  <si>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</si>
  <si>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</si>
  <si>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</si>
  <si>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</si>
  <si>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</si>
  <si>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</si>
  <si>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</si>
  <si>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</si>
  <si>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</si>
  <si>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</si>
  <si>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</si>
  <si>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</si>
  <si>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</si>
  <si>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</si>
  <si>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</si>
  <si>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</si>
  <si>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</si>
  <si>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</si>
  <si>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</si>
  <si>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</si>
  <si>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</si>
  <si>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</si>
  <si>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</si>
  <si>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</si>
  <si>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</si>
  <si>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</si>
  <si>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</si>
  <si>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</si>
  <si>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</si>
  <si>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</si>
  <si>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</si>
  <si>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</si>
  <si>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</si>
  <si>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</si>
  <si>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</si>
  <si>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</si>
  <si>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</si>
  <si>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</si>
  <si>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</si>
  <si>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</si>
  <si>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</si>
  <si>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</si>
  <si>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</si>
  <si>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</si>
  <si>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</si>
  <si>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</si>
  <si>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</si>
  <si>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</si>
  <si>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</si>
  <si>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</si>
  <si>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</si>
  <si>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</si>
  <si>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</si>
  <si>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</si>
  <si>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</si>
  <si>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</si>
  <si>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</si>
  <si>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</si>
  <si>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</si>
  <si>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</si>
  <si>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</si>
  <si>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</si>
  <si>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</si>
  <si>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</si>
  <si>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</si>
  <si>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</si>
  <si>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</si>
  <si>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</si>
  <si>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</si>
  <si>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</si>
  <si>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</si>
  <si>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</si>
  <si>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</si>
  <si>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</si>
  <si>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</si>
  <si>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</si>
  <si>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</si>
  <si>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</si>
  <si>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</si>
  <si>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</si>
  <si>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</si>
  <si>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</si>
  <si>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</si>
  <si>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</si>
  <si>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</si>
  <si>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</si>
  <si>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</si>
  <si>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</si>
  <si>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</si>
  <si>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</si>
  <si>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</si>
  <si>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</si>
  <si>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</si>
  <si>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</si>
  <si>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</si>
  <si>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</si>
  <si>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</si>
  <si>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</si>
  <si>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</si>
  <si>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</si>
  <si>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</si>
  <si>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</si>
  <si>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</si>
  <si>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</si>
  <si>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</si>
  <si>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</si>
  <si>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</si>
  <si>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</si>
  <si>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</si>
  <si>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</si>
  <si>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</si>
  <si>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</si>
  <si>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</si>
  <si>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</si>
  <si>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</si>
  <si>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</si>
  <si>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</si>
  <si>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</si>
  <si>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</si>
  <si>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</si>
  <si>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</si>
  <si>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</si>
  <si>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</si>
  <si>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</si>
  <si>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</si>
  <si>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</si>
  <si>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</si>
  <si>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</si>
  <si>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</si>
  <si>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</si>
  <si>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</si>
  <si>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</si>
  <si>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</si>
  <si>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</si>
  <si>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</si>
  <si>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</si>
  <si>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</si>
  <si>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</si>
  <si>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</si>
  <si>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</si>
  <si>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</si>
  <si>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</si>
  <si>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</si>
  <si>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</si>
  <si>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</si>
  <si>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</si>
  <si>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</si>
  <si>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</si>
  <si>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</si>
  <si>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</si>
  <si>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</si>
  <si>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</si>
  <si>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</si>
  <si>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</si>
  <si>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</si>
  <si>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</si>
  <si>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</si>
  <si>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</si>
  <si>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</si>
  <si>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</si>
  <si>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</si>
  <si>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</si>
  <si>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</si>
  <si>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</si>
  <si>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</si>
  <si>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</si>
  <si>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</si>
  <si>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</si>
  <si>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</si>
  <si>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</si>
  <si>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</si>
  <si>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</si>
  <si>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</si>
  <si>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</si>
  <si>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</si>
  <si>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</si>
  <si>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</si>
  <si>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</si>
  <si>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</si>
  <si>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</si>
  <si>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</si>
  <si>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</si>
  <si>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</si>
  <si>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</si>
  <si>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</si>
  <si>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</si>
  <si>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</si>
  <si>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</si>
  <si>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</si>
  <si>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</si>
  <si>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</si>
  <si>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</si>
  <si>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</si>
  <si>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</si>
  <si>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</si>
  <si>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</si>
  <si>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</si>
  <si>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</si>
  <si>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</si>
  <si>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</si>
  <si>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</si>
  <si>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</si>
  <si>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</si>
  <si>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</si>
  <si>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</si>
  <si>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</si>
  <si>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</si>
  <si>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</si>
  <si>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</si>
  <si>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</si>
  <si>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</si>
  <si>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</si>
  <si>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</si>
  <si>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</si>
  <si>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</si>
  <si>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</si>
  <si>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</si>
  <si>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</si>
  <si>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</si>
  <si>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</si>
  <si>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</si>
  <si>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</si>
  <si>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</si>
  <si>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</si>
  <si>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</si>
  <si>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</si>
  <si>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</si>
  <si>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</si>
  <si>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</si>
  <si>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</si>
  <si>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</si>
  <si>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</si>
  <si>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</si>
  <si>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</si>
  <si>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</si>
  <si>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</si>
  <si>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</si>
  <si>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</si>
  <si>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</si>
  <si>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</si>
  <si>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</si>
  <si>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</si>
  <si>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</si>
  <si>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</si>
  <si>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</si>
  <si>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</si>
  <si>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</si>
  <si>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</si>
  <si>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</si>
  <si>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</si>
  <si>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</si>
  <si>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</si>
  <si>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</si>
  <si>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</si>
  <si>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</si>
  <si>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</si>
  <si>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</si>
  <si>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</si>
  <si>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</si>
  <si>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</si>
  <si>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</si>
  <si>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</si>
  <si>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</si>
  <si>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</si>
  <si>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</si>
  <si>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</si>
  <si>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</si>
  <si>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</si>
  <si>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</si>
  <si>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</si>
  <si>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</si>
  <si>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</si>
  <si>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</si>
  <si>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</si>
  <si>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</si>
  <si>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</si>
  <si>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</si>
  <si>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</si>
  <si>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</si>
  <si>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</si>
  <si>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</si>
  <si>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</si>
  <si>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</si>
  <si>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</si>
  <si>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</si>
  <si>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</si>
  <si>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</si>
  <si>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</si>
  <si>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</si>
  <si>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</si>
  <si>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</si>
  <si>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</si>
  <si>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</si>
  <si>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</si>
  <si>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</si>
  <si>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</si>
  <si>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</si>
  <si>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</si>
  <si>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</si>
  <si>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</si>
  <si>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</si>
  <si>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</si>
  <si>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</si>
  <si>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</si>
  <si>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</si>
  <si>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</si>
  <si>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</si>
  <si>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</si>
  <si>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</si>
  <si>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</si>
  <si>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</si>
  <si>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</si>
  <si>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</si>
  <si>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</si>
  <si>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</si>
  <si>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</si>
  <si>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</si>
  <si>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</si>
  <si>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</si>
  <si>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</si>
  <si>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</si>
  <si>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</si>
  <si>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</si>
  <si>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</si>
  <si>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</si>
  <si>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</si>
  <si>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</si>
  <si>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</si>
  <si>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</si>
  <si>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</si>
  <si>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</si>
  <si>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</si>
  <si>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</si>
  <si>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</si>
  <si>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</si>
  <si>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</si>
  <si>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</si>
  <si>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</si>
  <si>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</si>
  <si>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</si>
  <si>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</si>
  <si>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</si>
  <si>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</si>
  <si>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</si>
  <si>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</si>
  <si>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</si>
  <si>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</si>
  <si>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</si>
  <si>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</si>
  <si>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</si>
  <si>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</si>
  <si>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</si>
  <si>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</si>
  <si>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</si>
  <si>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</si>
  <si>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</si>
  <si>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</si>
  <si>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</si>
  <si>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</si>
  <si>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</si>
  <si>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</si>
  <si>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</si>
  <si>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</si>
  <si>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</si>
  <si>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</si>
  <si>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</si>
  <si>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</si>
  <si>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</si>
  <si>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</si>
  <si>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</si>
  <si>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</si>
  <si>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</si>
  <si>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</si>
  <si>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</si>
  <si>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</si>
  <si>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</si>
  <si>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</si>
  <si>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</si>
  <si>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</si>
  <si>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</si>
  <si>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</si>
  <si>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</si>
  <si>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</si>
  <si>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</si>
  <si>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</si>
  <si>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</si>
  <si>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</si>
  <si>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</si>
  <si>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</si>
  <si>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</si>
  <si>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</si>
  <si>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</si>
  <si>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</si>
  <si>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</si>
  <si>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</si>
  <si>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</si>
  <si>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</si>
  <si>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</si>
  <si>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</si>
  <si>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</si>
  <si>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</si>
  <si>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</si>
  <si>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</si>
  <si>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</si>
  <si>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</si>
  <si>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</si>
  <si>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</si>
  <si>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</si>
  <si>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</si>
  <si>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</si>
  <si>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</si>
  <si>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</si>
  <si>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</si>
  <si>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</si>
  <si>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</si>
  <si>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</si>
  <si>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</si>
  <si>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</si>
  <si>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</si>
  <si>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</si>
  <si>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</si>
  <si>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</si>
  <si>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</si>
  <si>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</si>
  <si>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</si>
  <si>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</si>
  <si>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</si>
  <si>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</si>
  <si>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</si>
  <si>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</si>
  <si>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</si>
  <si>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</si>
  <si>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</si>
  <si>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</si>
  <si>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</si>
  <si>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</si>
  <si>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</si>
  <si>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</si>
  <si>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</si>
  <si>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</si>
  <si>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</si>
  <si>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</si>
  <si>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</si>
  <si>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</si>
  <si>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</si>
  <si>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</si>
  <si>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</si>
  <si>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</si>
  <si>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</si>
  <si>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</si>
  <si>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</si>
  <si>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</si>
  <si>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</si>
  <si>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</si>
  <si>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</si>
  <si>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</si>
  <si>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</si>
  <si>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</si>
  <si>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</si>
  <si>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</si>
  <si>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</si>
  <si>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</si>
  <si>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</si>
  <si>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</si>
  <si>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</si>
  <si>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</si>
  <si>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</si>
  <si>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</si>
  <si>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</si>
  <si>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</si>
  <si>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</si>
  <si>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</si>
  <si>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</si>
  <si>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</si>
  <si>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</si>
  <si>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</si>
  <si>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</si>
  <si>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</si>
  <si>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</si>
  <si>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</si>
  <si>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</si>
  <si>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</si>
  <si>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</si>
  <si>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</si>
  <si>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</si>
  <si>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</si>
  <si>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</si>
  <si>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</si>
  <si>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</si>
  <si>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</si>
  <si>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</si>
  <si>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</si>
  <si>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</si>
  <si>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</si>
  <si>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</si>
  <si>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</si>
  <si>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</si>
  <si>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</si>
  <si>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</si>
  <si>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</si>
  <si>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</si>
  <si>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</si>
  <si>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</si>
  <si>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</si>
  <si>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</si>
  <si>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</si>
  <si>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</si>
  <si>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</si>
  <si>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</si>
  <si>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</si>
  <si>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</si>
  <si>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</si>
  <si>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</si>
  <si>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</si>
  <si>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</si>
  <si>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</si>
  <si>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</si>
  <si>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</si>
  <si>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</si>
  <si>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</si>
  <si>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</si>
  <si>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</si>
  <si>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</si>
  <si>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</si>
  <si>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</si>
  <si>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</si>
  <si>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</si>
  <si>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</si>
  <si>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</si>
  <si>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</si>
  <si>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</si>
  <si>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</si>
  <si>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</si>
  <si>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</si>
  <si>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</si>
  <si>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</si>
  <si>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</si>
  <si>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</si>
  <si>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</si>
  <si>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</si>
  <si>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</si>
  <si>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</si>
  <si>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</si>
  <si>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</si>
  <si>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</si>
  <si>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</si>
  <si>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</si>
  <si>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</si>
  <si>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</si>
  <si>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</si>
  <si>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</si>
  <si>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</si>
  <si>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</si>
  <si>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</si>
  <si>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</si>
  <si>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</si>
  <si>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</si>
  <si>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</si>
  <si>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</si>
  <si>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</si>
  <si>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</si>
  <si>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</si>
  <si>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</si>
  <si>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</si>
  <si>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</si>
  <si>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</si>
  <si>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</si>
  <si>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</si>
  <si>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</si>
  <si>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</si>
  <si>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</si>
  <si>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</si>
  <si>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</si>
  <si>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</si>
  <si>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</si>
  <si>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</si>
  <si>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</si>
  <si>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</si>
  <si>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</si>
  <si>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</si>
  <si>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</si>
  <si>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</si>
  <si>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</si>
  <si>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</si>
  <si>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</si>
  <si>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</si>
  <si>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</si>
  <si>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</si>
  <si>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</si>
  <si>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</si>
  <si>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</si>
  <si>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</si>
  <si>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</si>
  <si>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</si>
  <si>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</si>
  <si>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</si>
  <si>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</si>
  <si>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</si>
  <si>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</si>
  <si>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</si>
  <si>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</si>
  <si>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</si>
  <si>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</si>
  <si>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</si>
  <si>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</si>
  <si>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</si>
  <si>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</si>
  <si>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</si>
  <si>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</si>
  <si>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</si>
  <si>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</si>
  <si>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</si>
  <si>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</si>
  <si>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</si>
  <si>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</si>
  <si>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</si>
  <si>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</si>
  <si>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</si>
  <si>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</si>
  <si>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</si>
  <si>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</si>
  <si>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</si>
  <si>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</si>
  <si>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</si>
  <si>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</si>
  <si>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</si>
  <si>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</si>
  <si>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</si>
  <si>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</si>
  <si>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</si>
  <si>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</si>
  <si>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</si>
  <si>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</si>
  <si>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</si>
  <si>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</si>
  <si>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</si>
  <si>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</si>
  <si>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</si>
  <si>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</si>
  <si>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</si>
  <si>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</si>
  <si>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</si>
  <si>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</si>
  <si>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</si>
  <si>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</si>
  <si>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</si>
  <si>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</si>
  <si>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</si>
  <si>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</si>
  <si>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</si>
  <si>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</si>
  <si>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</si>
  <si>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</si>
  <si>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</si>
  <si>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</si>
  <si>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</si>
  <si>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</si>
  <si>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</si>
  <si>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</si>
  <si>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</si>
  <si>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</si>
  <si>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</si>
  <si>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</si>
  <si>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</si>
  <si>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</si>
  <si>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</si>
  <si>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</si>
  <si>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</si>
  <si>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</si>
  <si>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</si>
  <si>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</si>
  <si>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</si>
  <si>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</si>
  <si>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</si>
  <si>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</si>
  <si>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</si>
  <si>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</si>
  <si>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</si>
  <si>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</si>
  <si>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</si>
  <si>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</si>
  <si>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</si>
  <si>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</si>
  <si>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</si>
  <si>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</si>
  <si>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</si>
  <si>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</si>
  <si>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</si>
  <si>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</si>
  <si>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</si>
  <si>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</si>
  <si>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</si>
  <si>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</si>
  <si>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</si>
  <si>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</si>
  <si>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</si>
  <si>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</si>
  <si>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</si>
  <si>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</si>
  <si>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</si>
  <si>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</si>
  <si>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</si>
  <si>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</si>
  <si>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</si>
  <si>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</si>
  <si>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</si>
  <si>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</si>
  <si>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</si>
  <si>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</si>
  <si>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</si>
  <si>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</si>
  <si>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</si>
  <si>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</si>
  <si>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</si>
  <si>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</si>
  <si>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</si>
  <si>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</si>
  <si>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</si>
  <si>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</si>
  <si>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</si>
  <si>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</si>
  <si>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</si>
  <si>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</si>
  <si>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</si>
  <si>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</si>
  <si>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</si>
  <si>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</si>
  <si>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</si>
  <si>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</si>
  <si>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</si>
  <si>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</si>
  <si>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</si>
  <si>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</si>
  <si>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</si>
  <si>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</si>
  <si>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</si>
  <si>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</si>
  <si>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</si>
  <si>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</si>
  <si>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</si>
  <si>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</si>
  <si>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</si>
  <si>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</si>
  <si>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</si>
  <si>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</si>
  <si>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</si>
  <si>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</si>
  <si>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</si>
  <si>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</si>
  <si>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</si>
  <si>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</si>
  <si>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</si>
  <si>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</si>
  <si>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</si>
  <si>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</si>
  <si>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</si>
  <si>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</si>
  <si>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</si>
  <si>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</si>
  <si>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</si>
  <si>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</si>
  <si>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</si>
  <si>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</si>
  <si>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</si>
  <si>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</si>
  <si>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</si>
  <si>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</si>
  <si>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</si>
  <si>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</si>
  <si>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</si>
  <si>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</si>
  <si>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</si>
  <si>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</si>
  <si>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</si>
  <si>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</si>
  <si>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</si>
  <si>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</si>
  <si>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</si>
  <si>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</si>
  <si>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</si>
  <si>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</si>
  <si>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</si>
  <si>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</si>
  <si>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</si>
  <si>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</si>
  <si>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</si>
  <si>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</si>
  <si>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</si>
  <si>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</si>
  <si>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</si>
  <si>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</si>
  <si>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</si>
  <si>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</si>
  <si>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</si>
  <si>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</si>
  <si>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</si>
  <si>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</si>
  <si>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</si>
  <si>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</si>
  <si>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</si>
  <si>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</si>
  <si>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</si>
  <si>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</si>
  <si>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</si>
  <si>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</si>
  <si>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</si>
  <si>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</si>
  <si>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</si>
  <si>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</si>
  <si>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</si>
  <si>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</si>
  <si>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</si>
  <si>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</si>
  <si>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</si>
  <si>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</si>
  <si>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</si>
  <si>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</si>
  <si>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</si>
  <si>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</si>
  <si>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</si>
  <si>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</si>
  <si>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</si>
  <si>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</si>
  <si>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</si>
  <si>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</si>
  <si>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</si>
  <si>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</si>
  <si>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</si>
  <si>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</si>
  <si>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</si>
  <si>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</si>
  <si>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</si>
  <si>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</si>
  <si>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</si>
  <si>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</si>
  <si>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</si>
  <si>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</si>
  <si>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</si>
  <si>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</si>
  <si>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</si>
  <si>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</si>
  <si>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</si>
  <si>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</si>
  <si>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</si>
  <si>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</si>
  <si>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</si>
  <si>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</si>
  <si>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</si>
  <si>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</si>
  <si>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</si>
  <si>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</si>
  <si>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</si>
  <si>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</si>
  <si>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</si>
  <si>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</si>
  <si>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</si>
  <si>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</si>
  <si>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</si>
  <si>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</si>
  <si>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</si>
  <si>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</si>
  <si>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</si>
  <si>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</si>
  <si>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</si>
  <si>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</si>
  <si>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</si>
  <si>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</si>
  <si>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</si>
  <si>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</si>
  <si>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</si>
  <si>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</si>
  <si>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</si>
  <si>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</si>
  <si>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</si>
  <si>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</si>
  <si>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</si>
  <si>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</si>
  <si>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</si>
  <si>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</si>
  <si>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</si>
  <si>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</si>
  <si>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</si>
  <si>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</si>
  <si>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</si>
  <si>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</si>
  <si>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</si>
  <si>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</si>
  <si>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</si>
  <si>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</si>
  <si>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</si>
  <si>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</si>
  <si>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</si>
  <si>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</si>
  <si>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</si>
  <si>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</si>
  <si>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</si>
  <si>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</si>
  <si>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</si>
  <si>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</si>
  <si>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</si>
  <si>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</si>
  <si>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</si>
  <si>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</si>
  <si>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</si>
  <si>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</si>
  <si>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</si>
  <si>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</si>
  <si>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</si>
  <si>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</si>
  <si>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</si>
  <si>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</si>
  <si>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</si>
  <si>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</si>
  <si>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</si>
  <si>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</si>
  <si>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</si>
  <si>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</si>
  <si>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</si>
  <si>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</si>
  <si>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</si>
  <si>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</si>
  <si>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</si>
  <si>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</si>
  <si>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</si>
  <si>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</si>
  <si>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</si>
  <si>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</si>
  <si>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</si>
  <si>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</si>
  <si>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</si>
  <si>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</si>
  <si>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</si>
  <si>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</si>
  <si>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</si>
  <si>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</si>
  <si>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</si>
  <si>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</si>
  <si>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</si>
  <si>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</si>
  <si>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</si>
  <si>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</si>
  <si>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</si>
  <si>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</si>
  <si>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</si>
  <si>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</si>
  <si>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</si>
  <si>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</si>
  <si>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</si>
  <si>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</si>
  <si>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</si>
  <si>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</si>
  <si>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</si>
  <si>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</si>
  <si>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</si>
  <si>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</si>
  <si>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</si>
  <si>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</si>
  <si>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</si>
  <si>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</si>
  <si>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</si>
  <si>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</si>
  <si>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</si>
  <si>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</si>
  <si>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</si>
  <si>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</si>
  <si>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</si>
  <si>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</si>
  <si>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</si>
  <si>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</si>
  <si>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</si>
  <si>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</si>
  <si>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</si>
  <si>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</si>
  <si>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</si>
  <si>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</si>
  <si>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</si>
  <si>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</si>
  <si>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</si>
  <si>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</si>
  <si>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</si>
  <si>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</si>
  <si>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</si>
  <si>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</si>
  <si>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</si>
  <si>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</si>
  <si>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</si>
  <si>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</si>
  <si>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</si>
  <si>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</si>
  <si>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</si>
  <si>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</si>
  <si>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</si>
  <si>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</si>
  <si>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</si>
  <si>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</si>
  <si>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</si>
  <si>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</si>
  <si>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</si>
  <si>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</si>
  <si>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</si>
  <si>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</si>
  <si>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</si>
  <si>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</si>
  <si>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</si>
  <si>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</si>
  <si>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</si>
  <si>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</si>
  <si>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</si>
  <si>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</si>
  <si>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</si>
  <si>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</si>
  <si>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</si>
  <si>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</si>
  <si>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</si>
  <si>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</si>
  <si>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</si>
  <si>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</si>
  <si>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</si>
  <si>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</si>
  <si>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</si>
  <si>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</si>
  <si>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</si>
  <si>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</si>
  <si>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</si>
  <si>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</si>
  <si>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</si>
  <si>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</si>
  <si>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</si>
  <si>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</si>
  <si>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</si>
  <si>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</si>
  <si>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</si>
  <si>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</si>
  <si>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</si>
  <si>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</si>
  <si>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</si>
  <si>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</si>
  <si>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</si>
  <si>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</si>
  <si>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</si>
  <si>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</si>
  <si>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</si>
  <si>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</si>
  <si>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</si>
  <si>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</si>
  <si>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</si>
  <si>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</si>
  <si>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</si>
  <si>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</si>
  <si>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</si>
  <si>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</si>
  <si>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</si>
  <si>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</si>
  <si>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</si>
  <si>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</si>
  <si>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</si>
  <si>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</si>
  <si>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</si>
  <si>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</si>
  <si>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</si>
  <si>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</si>
  <si>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</si>
  <si>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</si>
  <si>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</si>
  <si>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</si>
  <si>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</si>
  <si>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</si>
  <si>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</si>
  <si>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</si>
  <si>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</si>
  <si>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</si>
  <si>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</si>
  <si>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</si>
  <si>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</si>
  <si>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</si>
  <si>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</si>
  <si>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</si>
  <si>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</si>
  <si>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</si>
  <si>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</si>
  <si>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</si>
  <si>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</si>
  <si>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</si>
  <si>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</si>
  <si>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</si>
  <si>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</si>
  <si>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</si>
  <si>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</si>
  <si>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</si>
  <si>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</si>
  <si>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</si>
  <si>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</si>
  <si>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</si>
  <si>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</si>
  <si>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</si>
  <si>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</si>
  <si>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</si>
  <si>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</si>
  <si>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</si>
  <si>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</si>
  <si>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</si>
  <si>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</si>
  <si>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</si>
  <si>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</si>
  <si>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</si>
  <si>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</si>
  <si>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</si>
  <si>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</si>
  <si>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</si>
  <si>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</si>
  <si>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</si>
  <si>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</si>
  <si>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</si>
  <si>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</si>
  <si>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</si>
  <si>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</si>
  <si>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</si>
  <si>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</si>
  <si>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</si>
  <si>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</si>
  <si>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</si>
  <si>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</si>
  <si>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</si>
  <si>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</si>
  <si>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</si>
  <si>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</si>
  <si>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</si>
  <si>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</si>
  <si>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</si>
  <si>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</si>
  <si>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</si>
  <si>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</si>
  <si>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</si>
  <si>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</si>
  <si>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</si>
  <si>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</si>
  <si>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</si>
  <si>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</si>
  <si>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</si>
  <si>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</si>
  <si>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</si>
  <si>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</si>
  <si>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</si>
  <si>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</si>
  <si>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</si>
  <si>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</si>
  <si>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</si>
  <si>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</si>
  <si>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</si>
  <si>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</si>
  <si>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</si>
  <si>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</si>
  <si>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</si>
  <si>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</si>
  <si>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</si>
  <si>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</si>
  <si>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</si>
  <si>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</si>
  <si>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</si>
  <si>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</si>
  <si>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</si>
  <si>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</si>
  <si>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</si>
  <si>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</si>
  <si>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</si>
  <si>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</si>
  <si>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</si>
  <si>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</si>
  <si>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</si>
  <si>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</si>
  <si>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</si>
  <si>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</si>
  <si>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</si>
  <si>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</si>
  <si>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</si>
  <si>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</si>
  <si>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</si>
  <si>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</si>
  <si>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</si>
  <si>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</si>
  <si>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</si>
  <si>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</si>
  <si>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</si>
  <si>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</si>
  <si>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</si>
  <si>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</si>
  <si>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</si>
  <si>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</si>
  <si>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</si>
  <si>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</si>
  <si>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</si>
  <si>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</si>
  <si>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</si>
  <si>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</si>
  <si>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</si>
  <si>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</si>
  <si>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</si>
  <si>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</si>
  <si>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</si>
  <si>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</si>
  <si>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</si>
  <si>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</si>
  <si>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</si>
  <si>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</si>
  <si>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</si>
  <si>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</si>
  <si>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</si>
  <si>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</si>
  <si>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</si>
  <si>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</si>
  <si>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</si>
  <si>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</si>
  <si>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</si>
  <si>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</si>
  <si>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</si>
  <si>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</si>
  <si>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</si>
  <si>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</si>
  <si>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</si>
  <si>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</si>
  <si>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</si>
  <si>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</si>
  <si>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</si>
  <si>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</si>
  <si>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</si>
  <si>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</si>
  <si>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</si>
  <si>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</si>
  <si>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</si>
  <si>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</si>
  <si>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</si>
  <si>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</si>
  <si>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</si>
  <si>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</si>
  <si>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</si>
  <si>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</si>
  <si>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</si>
  <si>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</si>
  <si>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</si>
  <si>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</si>
  <si>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</si>
  <si>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</si>
  <si>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</si>
  <si>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</si>
  <si>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</si>
  <si>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</si>
  <si>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</si>
  <si>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</si>
  <si>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</si>
  <si>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</si>
  <si>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</si>
  <si>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</si>
  <si>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</si>
  <si>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</si>
  <si>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</si>
  <si>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</si>
  <si>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</si>
  <si>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</si>
  <si>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</si>
  <si>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</si>
  <si>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</si>
  <si>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</si>
  <si>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</si>
  <si>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</si>
  <si>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</si>
  <si>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</si>
  <si>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</si>
  <si>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</si>
  <si>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</si>
  <si>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</si>
  <si>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</si>
  <si>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</si>
  <si>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</si>
  <si>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</si>
  <si>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</si>
  <si>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</si>
  <si>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</si>
  <si>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</si>
  <si>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</si>
  <si>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</si>
  <si>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</si>
  <si>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</si>
  <si>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</si>
  <si>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</si>
  <si>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</si>
  <si>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</si>
  <si>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</si>
  <si>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</si>
  <si>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</si>
  <si>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</si>
  <si>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</si>
  <si>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</si>
  <si>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</si>
  <si>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</si>
  <si>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</si>
  <si>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</si>
  <si>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</si>
  <si>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</si>
  <si>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</si>
  <si>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</si>
  <si>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</si>
  <si>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</si>
  <si>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</si>
  <si>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</si>
  <si>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</si>
  <si>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</si>
  <si>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</si>
  <si>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</si>
  <si>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</si>
  <si>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</si>
  <si>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</si>
  <si>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</si>
  <si>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</si>
  <si>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</si>
  <si>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</si>
  <si>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</si>
  <si>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</si>
  <si>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</si>
  <si>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</si>
  <si>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</si>
  <si>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</si>
  <si>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</si>
  <si>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</si>
  <si>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</si>
  <si>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</si>
  <si>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</si>
  <si>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</si>
  <si>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</si>
  <si>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</si>
  <si>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</si>
  <si>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</si>
  <si>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</si>
  <si>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</si>
  <si>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</si>
  <si>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</si>
  <si>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</si>
  <si>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</si>
  <si>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</si>
  <si>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</si>
  <si>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</si>
  <si>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</si>
  <si>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</si>
  <si>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</si>
  <si>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</si>
  <si>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</si>
  <si>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</si>
  <si>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</si>
  <si>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</si>
  <si>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</si>
  <si>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</si>
  <si>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</si>
  <si>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</si>
  <si>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</si>
  <si>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</si>
  <si>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</si>
  <si>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</si>
  <si>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</si>
  <si>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</si>
  <si>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</si>
  <si>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</si>
  <si>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</si>
  <si>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</si>
  <si>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</si>
  <si>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</si>
  <si>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</si>
  <si>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</si>
  <si>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</si>
  <si>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</si>
  <si>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</si>
  <si>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</si>
  <si>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</si>
  <si>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</si>
  <si>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</si>
  <si>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</si>
  <si>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</si>
  <si>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</si>
  <si>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</si>
  <si>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</si>
  <si>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</si>
  <si>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</si>
  <si>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</si>
  <si>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</si>
  <si>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</si>
  <si>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</si>
  <si>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</si>
  <si>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</si>
  <si>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</si>
  <si>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</si>
  <si>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</si>
  <si>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</si>
  <si>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</si>
  <si>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</si>
  <si>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</si>
  <si>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</si>
  <si>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</si>
  <si>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</si>
  <si>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</si>
  <si>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</si>
  <si>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</si>
  <si>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</si>
  <si>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</si>
  <si>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</si>
  <si>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</si>
  <si>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</si>
  <si>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</si>
  <si>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</si>
  <si>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</si>
  <si>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</si>
  <si>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</si>
  <si>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</si>
  <si>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</si>
  <si>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</si>
  <si>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</si>
  <si>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</si>
  <si>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</si>
  <si>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</si>
  <si>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</si>
  <si>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</si>
  <si>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</si>
  <si>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</si>
  <si>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</si>
  <si>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</si>
  <si>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</si>
  <si>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</si>
  <si>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</si>
  <si>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</si>
  <si>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</si>
  <si>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</si>
  <si>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</si>
  <si>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</si>
  <si>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</si>
  <si>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</si>
  <si>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</si>
  <si>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</si>
  <si>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</si>
  <si>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</si>
  <si>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</si>
  <si>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</si>
  <si>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</si>
  <si>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</si>
  <si>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</si>
  <si>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</si>
  <si>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</si>
  <si>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</si>
  <si>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</si>
  <si>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</si>
  <si>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</si>
  <si>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</si>
  <si>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</si>
  <si>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</si>
  <si>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</si>
  <si>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</si>
  <si>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</si>
  <si>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</si>
  <si>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</si>
  <si>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</si>
  <si>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</si>
  <si>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</si>
  <si>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</si>
  <si>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</si>
  <si>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</si>
  <si>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</si>
  <si>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</si>
  <si>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</si>
  <si>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</si>
  <si>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</si>
  <si>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</si>
  <si>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</si>
  <si>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</si>
  <si>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</si>
  <si>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</si>
  <si>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</si>
  <si>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</si>
  <si>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</si>
  <si>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</si>
  <si>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</si>
  <si>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</si>
  <si>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</si>
  <si>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</si>
  <si>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</si>
  <si>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</si>
  <si>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</si>
  <si>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</si>
  <si>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</si>
  <si>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</si>
  <si>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</si>
  <si>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</si>
  <si>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</si>
  <si>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</si>
  <si>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</si>
  <si>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</si>
  <si>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</si>
  <si>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</si>
  <si>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</si>
  <si>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</si>
  <si>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</si>
  <si>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</si>
  <si>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</si>
  <si>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</si>
  <si>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</si>
  <si>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</si>
  <si>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</si>
  <si>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</si>
  <si>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</si>
  <si>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</si>
  <si>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</si>
  <si>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</si>
  <si>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</si>
  <si>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</si>
  <si>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</si>
  <si>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</si>
  <si>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</si>
  <si>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</si>
  <si>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</si>
  <si>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</si>
  <si>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</si>
  <si>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</si>
  <si>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</si>
  <si>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</si>
  <si>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</si>
  <si>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</si>
  <si>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</si>
  <si>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</si>
  <si>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</si>
  <si>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</si>
  <si>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</si>
  <si>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</si>
  <si>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</si>
  <si>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</si>
  <si>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</si>
  <si>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</si>
  <si>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</si>
  <si>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</si>
  <si>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</si>
  <si>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</si>
  <si>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</si>
  <si>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</si>
  <si>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</si>
  <si>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</si>
  <si>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</si>
  <si>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</si>
  <si>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</si>
  <si>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</si>
  <si>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</si>
  <si>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</si>
  <si>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</si>
  <si>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</si>
  <si>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</si>
  <si>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</si>
  <si>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</si>
  <si>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</si>
  <si>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</si>
  <si>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</si>
  <si>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</si>
  <si>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</si>
  <si>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</si>
  <si>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</si>
  <si>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</si>
  <si>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</si>
  <si>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</si>
  <si>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</si>
  <si>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</si>
  <si>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</si>
  <si>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</si>
  <si>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</si>
  <si>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</si>
  <si>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</si>
  <si>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</si>
  <si>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</si>
  <si>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</si>
  <si>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</si>
  <si>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</si>
  <si>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</si>
  <si>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</si>
  <si>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</si>
  <si>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</si>
  <si>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</si>
  <si>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</si>
  <si>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</si>
  <si>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</si>
  <si>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</si>
  <si>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</si>
  <si>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</si>
  <si>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</si>
  <si>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</si>
  <si>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</si>
  <si>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</si>
  <si>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</si>
  <si>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</si>
  <si>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</si>
  <si>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</si>
  <si>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</si>
  <si>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</si>
  <si>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</si>
  <si>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</si>
  <si>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</si>
  <si>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</si>
  <si>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</si>
  <si>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</si>
  <si>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</si>
  <si>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</si>
  <si>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</si>
  <si>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</si>
  <si>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</si>
  <si>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</si>
  <si>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</si>
  <si>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</si>
  <si>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</si>
  <si>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</si>
  <si>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</si>
  <si>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</si>
  <si>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</si>
  <si>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</si>
  <si>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</si>
  <si>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</si>
  <si>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</si>
  <si>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</si>
  <si>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</si>
  <si>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</si>
  <si>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</si>
  <si>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</si>
  <si>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</si>
  <si>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</si>
  <si>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</si>
  <si>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</si>
  <si>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</si>
  <si>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</si>
  <si>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</si>
  <si>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</si>
  <si>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</si>
  <si>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</si>
  <si>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</si>
  <si>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</si>
  <si>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</si>
  <si>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</si>
  <si>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</si>
  <si>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</si>
  <si>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</si>
  <si>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</si>
  <si>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</si>
  <si>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</si>
  <si>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</si>
  <si>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</si>
  <si>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</si>
  <si>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</si>
  <si>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</si>
  <si>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</si>
  <si>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</si>
  <si>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</si>
  <si>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</si>
  <si>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</si>
  <si>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</si>
  <si>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</si>
  <si>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</si>
  <si>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</si>
  <si>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</si>
  <si>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</si>
  <si>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</si>
  <si>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</si>
  <si>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</si>
  <si>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</si>
  <si>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</si>
  <si>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</si>
  <si>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</si>
  <si>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</si>
  <si>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</si>
  <si>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</si>
  <si>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</si>
  <si>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</si>
  <si>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</si>
  <si>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</si>
  <si>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</si>
  <si>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</si>
  <si>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</si>
  <si>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</si>
  <si>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</si>
  <si>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</si>
  <si>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</si>
  <si>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</si>
  <si>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</si>
  <si>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</si>
  <si>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</si>
  <si>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</si>
  <si>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</si>
  <si>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</si>
  <si>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</si>
  <si>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</si>
  <si>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</si>
  <si>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</si>
  <si>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</si>
  <si>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</si>
  <si>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</si>
  <si>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</si>
  <si>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</si>
  <si>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</si>
  <si>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</si>
  <si>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</si>
  <si>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</si>
  <si>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</si>
  <si>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</si>
  <si>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</si>
  <si>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</si>
  <si>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</si>
  <si>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</si>
  <si>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</si>
  <si>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</si>
  <si>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</si>
  <si>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</si>
  <si>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</si>
  <si>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</si>
  <si>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</si>
  <si>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</si>
  <si>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</si>
  <si>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</si>
  <si>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</si>
  <si>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</si>
  <si>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</si>
  <si>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</si>
  <si>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</si>
  <si>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</si>
  <si>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</si>
  <si>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</si>
  <si>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</si>
  <si>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</si>
  <si>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</si>
  <si>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</si>
  <si>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</si>
  <si>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</si>
  <si>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</si>
  <si>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</si>
  <si>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</si>
  <si>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</si>
  <si>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</si>
  <si>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</si>
  <si>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</si>
  <si>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</si>
  <si>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</si>
  <si>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</si>
  <si>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</si>
  <si>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</si>
  <si>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</si>
  <si>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</si>
  <si>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</si>
  <si>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</si>
  <si>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</si>
  <si>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</si>
  <si>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</si>
  <si>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</si>
  <si>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</si>
  <si>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</si>
  <si>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</si>
  <si>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</si>
  <si>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</si>
  <si>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</si>
  <si>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</si>
  <si>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</si>
  <si>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</si>
  <si>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</si>
  <si>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</si>
  <si>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</si>
  <si>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</si>
  <si>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</si>
  <si>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</si>
  <si>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</si>
  <si>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</si>
  <si>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</si>
  <si>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</si>
  <si>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</si>
  <si>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</si>
  <si>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</si>
  <si>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</si>
  <si>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</si>
  <si>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</si>
  <si>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</si>
  <si>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</si>
  <si>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</si>
  <si>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</si>
  <si>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</si>
  <si>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</si>
  <si>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</si>
  <si>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</si>
  <si>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</si>
  <si>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</si>
  <si>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</si>
  <si>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</si>
  <si>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</si>
  <si>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</si>
  <si>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</si>
  <si>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</si>
  <si>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</si>
  <si>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</si>
  <si>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</si>
  <si>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</si>
  <si>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</si>
  <si>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</si>
  <si>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</si>
  <si>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</si>
  <si>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</si>
  <si>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</si>
  <si>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</si>
  <si>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</si>
  <si>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</si>
  <si>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</si>
  <si>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</si>
  <si>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</si>
  <si>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</si>
  <si>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</si>
  <si>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</si>
  <si>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</si>
  <si>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</si>
  <si>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</si>
  <si>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</si>
  <si>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</si>
  <si>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</si>
  <si>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</si>
  <si>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</si>
  <si>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</si>
  <si>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</si>
  <si>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</si>
  <si>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</si>
  <si>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</si>
  <si>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</si>
  <si>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</si>
  <si>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</si>
  <si>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</si>
  <si>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</si>
  <si>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</si>
  <si>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</si>
  <si>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</si>
  <si>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</si>
  <si>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</si>
  <si>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</si>
  <si>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</si>
  <si>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</si>
  <si>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</si>
  <si>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</si>
  <si>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</si>
  <si>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</si>
  <si>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</si>
  <si>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</si>
  <si>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</si>
  <si>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</si>
  <si>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</si>
  <si>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</si>
  <si>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</si>
  <si>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</si>
  <si>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</si>
  <si>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</si>
  <si>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</si>
  <si>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</si>
  <si>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</si>
  <si>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</si>
  <si>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</si>
  <si>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</si>
  <si>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</si>
  <si>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</si>
  <si>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</si>
  <si>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</si>
  <si>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</si>
  <si>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</si>
  <si>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</si>
  <si>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</si>
  <si>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</si>
  <si>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</si>
  <si>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</si>
  <si>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</si>
  <si>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</si>
  <si>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</si>
  <si>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</si>
  <si>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</si>
  <si>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</si>
  <si>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</si>
  <si>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</si>
  <si>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</si>
  <si>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</si>
  <si>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</si>
  <si>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</si>
  <si>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</si>
  <si>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</si>
  <si>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</si>
  <si>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</si>
  <si>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</si>
  <si>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</si>
  <si>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</si>
  <si>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</si>
  <si>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</si>
  <si>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</si>
  <si>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</si>
  <si>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</si>
  <si>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</si>
  <si>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</si>
  <si>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</si>
  <si>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</si>
  <si>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</si>
  <si>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</si>
  <si>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</si>
  <si>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</si>
  <si>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</si>
  <si>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</si>
  <si>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</si>
  <si>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</si>
  <si>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</si>
  <si>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</si>
  <si>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</si>
  <si>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</si>
  <si>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</si>
  <si>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</si>
  <si>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</si>
  <si>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</si>
  <si>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</si>
  <si>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</si>
  <si>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</si>
  <si>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</si>
  <si>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</si>
  <si>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</si>
  <si>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</si>
  <si>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</si>
  <si>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</si>
  <si>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</si>
  <si>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</si>
  <si>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</si>
  <si>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</si>
  <si>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</si>
  <si>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</si>
  <si>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</si>
  <si>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</si>
  <si>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</si>
  <si>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</si>
  <si>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</si>
  <si>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</si>
  <si>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</si>
  <si>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</si>
  <si>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</si>
  <si>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</si>
  <si>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</si>
  <si>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</si>
  <si>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</si>
  <si>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</si>
  <si>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</si>
  <si>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</si>
  <si>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</si>
  <si>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</si>
  <si>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</si>
  <si>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</si>
  <si>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</si>
  <si>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</si>
  <si>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</si>
  <si>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</si>
  <si>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</si>
  <si>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</si>
  <si>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</si>
  <si>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</si>
  <si>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</si>
  <si>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</si>
  <si>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</si>
  <si>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</si>
  <si>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</si>
  <si>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</si>
  <si>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</si>
  <si>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</si>
  <si>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</si>
  <si>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</si>
  <si>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</si>
  <si>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</si>
  <si>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</si>
  <si>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</si>
  <si>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</si>
  <si>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</si>
  <si>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</si>
  <si>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</si>
  <si>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</si>
  <si>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</si>
  <si>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</si>
  <si>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</si>
  <si>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</si>
  <si>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</si>
  <si>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</si>
  <si>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</si>
  <si>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</si>
  <si>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</si>
  <si>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</si>
  <si>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</si>
  <si>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</si>
  <si>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</si>
  <si>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</si>
  <si>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</si>
  <si>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</si>
  <si>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</si>
  <si>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</si>
  <si>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</si>
  <si>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</si>
  <si>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</si>
  <si>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</si>
  <si>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</si>
  <si>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</si>
  <si>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</si>
  <si>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</si>
  <si>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</si>
  <si>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</si>
  <si>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</si>
  <si>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</si>
  <si>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</si>
  <si>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</si>
  <si>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</si>
  <si>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</si>
  <si>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</si>
  <si>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</si>
  <si>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</si>
  <si>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</si>
  <si>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</si>
  <si>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</si>
  <si>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</si>
  <si>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</si>
  <si>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</si>
  <si>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</si>
  <si>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</si>
  <si>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</si>
  <si>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</si>
  <si>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</si>
  <si>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</si>
  <si>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</si>
  <si>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</si>
  <si>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</si>
  <si>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</si>
  <si>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</si>
  <si>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</si>
  <si>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</si>
  <si>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</si>
  <si>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</si>
  <si>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</si>
  <si>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</si>
  <si>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</si>
  <si>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</si>
  <si>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</si>
  <si>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</si>
  <si>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</si>
  <si>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</si>
  <si>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</si>
  <si>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</si>
  <si>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</si>
  <si>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</si>
  <si>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</si>
  <si>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</si>
  <si>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</si>
  <si>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</si>
  <si>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</si>
  <si>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</si>
  <si>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</si>
  <si>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</si>
  <si>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</si>
  <si>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</si>
  <si>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</si>
  <si>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</si>
  <si>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</si>
  <si>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</si>
  <si>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</si>
  <si>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</si>
  <si>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</si>
  <si>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</si>
  <si>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</si>
  <si>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</si>
  <si>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</si>
  <si>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</si>
  <si>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</si>
  <si>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</si>
  <si>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</si>
  <si>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</si>
  <si>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</si>
  <si>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</si>
  <si>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</si>
  <si>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</si>
  <si>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</si>
  <si>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</si>
  <si>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</si>
  <si>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</si>
  <si>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</si>
  <si>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</si>
  <si>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</si>
  <si>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</si>
  <si>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</si>
  <si>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</si>
  <si>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</si>
  <si>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</si>
  <si>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</si>
  <si>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</si>
  <si>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</si>
  <si>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</si>
  <si>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</si>
  <si>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</si>
  <si>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</si>
  <si>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</si>
  <si>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</si>
  <si>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</si>
  <si>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</si>
  <si>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</si>
  <si>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</si>
  <si>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</si>
  <si>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</si>
  <si>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</si>
  <si>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</si>
  <si>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</si>
  <si>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</si>
  <si>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</si>
  <si>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</si>
  <si>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</si>
  <si>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</si>
  <si>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</si>
  <si>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</si>
  <si>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</si>
  <si>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</si>
  <si>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</si>
  <si>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</si>
  <si>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</si>
  <si>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</si>
  <si>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</si>
  <si>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</si>
  <si>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</si>
  <si>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</si>
  <si>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</si>
  <si>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</si>
  <si>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</si>
  <si>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</si>
  <si>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</si>
  <si>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</si>
  <si>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</si>
  <si>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</si>
  <si>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</si>
  <si>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</si>
  <si>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</si>
  <si>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</si>
  <si>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</si>
  <si>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</si>
  <si>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</si>
  <si>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</si>
  <si>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</si>
  <si>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</si>
  <si>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</si>
  <si>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</si>
  <si>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</si>
  <si>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</si>
  <si>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</si>
  <si>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</si>
  <si>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</si>
  <si>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</si>
  <si>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</si>
  <si>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</si>
  <si>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</si>
  <si>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</si>
  <si>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</si>
  <si>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</si>
  <si>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</si>
  <si>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</si>
  <si>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</si>
  <si>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</si>
  <si>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</si>
  <si>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</si>
  <si>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</si>
  <si>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</si>
  <si>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</si>
  <si>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</si>
  <si>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</si>
  <si>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</si>
  <si>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</si>
  <si>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</si>
  <si>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</si>
  <si>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</si>
  <si>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</si>
  <si>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</si>
  <si>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</si>
  <si>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</si>
  <si>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</si>
  <si>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</si>
  <si>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</si>
  <si>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</si>
  <si>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</si>
  <si>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</si>
  <si>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</si>
  <si>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</si>
  <si>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</si>
  <si>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</si>
  <si>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</si>
  <si>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</si>
  <si>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</si>
  <si>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</si>
  <si>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</si>
  <si>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</si>
  <si>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</si>
  <si>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</si>
  <si>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</si>
  <si>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</si>
  <si>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</si>
  <si>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</si>
  <si>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</si>
  <si>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</si>
  <si>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</si>
  <si>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</si>
  <si>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</si>
  <si>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</si>
  <si>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</si>
  <si>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</si>
  <si>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</si>
  <si>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</si>
  <si>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</si>
  <si>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</si>
  <si>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</si>
  <si>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</si>
  <si>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</si>
  <si>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</si>
  <si>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</si>
  <si>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</si>
  <si>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</si>
  <si>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</si>
  <si>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</si>
  <si>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</si>
  <si>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</si>
  <si>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</si>
  <si>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</si>
  <si>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</si>
  <si>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</si>
  <si>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</si>
  <si>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</si>
  <si>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</si>
  <si>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</si>
  <si>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</si>
  <si>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</si>
  <si>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</si>
  <si>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</si>
  <si>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</si>
  <si>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</si>
  <si>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</si>
  <si>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</si>
  <si>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</si>
  <si>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</si>
  <si>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</si>
  <si>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</si>
  <si>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</si>
  <si>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</si>
  <si>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</si>
  <si>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</si>
  <si>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</si>
  <si>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</si>
  <si>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</si>
  <si>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</si>
  <si>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</si>
  <si>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</si>
  <si>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</si>
  <si>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</si>
  <si>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</si>
  <si>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</si>
  <si>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</si>
  <si>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</si>
  <si>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</si>
  <si>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</si>
  <si>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</si>
  <si>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</si>
  <si>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</si>
  <si>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</si>
  <si>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</si>
  <si>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</si>
  <si>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</si>
  <si>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</si>
  <si>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</si>
  <si>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</si>
  <si>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</si>
  <si>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</si>
  <si>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</si>
  <si>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</si>
  <si>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</si>
  <si>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</si>
  <si>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</si>
  <si>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</si>
  <si>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</si>
  <si>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</si>
  <si>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</si>
  <si>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</si>
  <si>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</si>
  <si>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</si>
  <si>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</si>
  <si>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</si>
  <si>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</si>
  <si>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</si>
  <si>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</si>
  <si>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</si>
  <si>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</si>
  <si>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</si>
  <si>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</si>
  <si>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</si>
  <si>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</si>
  <si>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</si>
  <si>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</si>
  <si>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</si>
  <si>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</si>
  <si>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</si>
  <si>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</si>
  <si>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</si>
  <si>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</si>
  <si>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</si>
  <si>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</si>
  <si>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</si>
  <si>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</si>
  <si>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</si>
  <si>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</si>
  <si>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</si>
  <si>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</si>
  <si>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</si>
  <si>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</si>
  <si>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</si>
  <si>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</si>
  <si>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</si>
  <si>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</si>
  <si>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</si>
  <si>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</si>
  <si>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</si>
  <si>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</si>
  <si>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</si>
  <si>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</si>
  <si>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</si>
  <si>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</si>
  <si>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</si>
  <si>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</si>
  <si>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</si>
  <si>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</si>
  <si>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</si>
  <si>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</si>
  <si>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</si>
  <si>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</si>
  <si>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</si>
  <si>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</si>
  <si>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</si>
  <si>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</si>
  <si>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</si>
  <si>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</si>
  <si>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</si>
  <si>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</si>
  <si>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</si>
  <si>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</si>
  <si>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</si>
  <si>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</si>
  <si>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</si>
  <si>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</si>
  <si>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</si>
  <si>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</si>
  <si>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</si>
  <si>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</si>
  <si>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</si>
  <si>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</si>
  <si>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</si>
  <si>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</si>
  <si>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</si>
  <si>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</si>
  <si>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</si>
  <si>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</si>
  <si>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</si>
  <si>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</si>
  <si>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</si>
  <si>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</si>
  <si>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</si>
  <si>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</si>
  <si>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</si>
  <si>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</si>
  <si>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</si>
  <si>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</si>
  <si>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</si>
  <si>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</si>
  <si>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</si>
  <si>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</si>
  <si>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</si>
  <si>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</si>
  <si>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</si>
  <si>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</si>
  <si>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</si>
  <si>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</si>
  <si>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</si>
  <si>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</si>
  <si>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</si>
  <si>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</si>
  <si>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</si>
  <si>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</si>
  <si>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</si>
  <si>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</si>
  <si>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</si>
  <si>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</si>
  <si>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</si>
  <si>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</si>
  <si>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</si>
  <si>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</si>
  <si>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</si>
  <si>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</si>
  <si>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</si>
  <si>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</si>
  <si>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</si>
  <si>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</si>
  <si>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</si>
  <si>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</si>
  <si>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</si>
  <si>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</si>
  <si>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</si>
  <si>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</si>
  <si>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</si>
  <si>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</si>
  <si>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</si>
  <si>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</si>
  <si>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</si>
  <si>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</si>
  <si>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</si>
  <si>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</si>
  <si>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</si>
  <si>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</si>
  <si>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</si>
  <si>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</si>
  <si>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</si>
  <si>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</si>
  <si>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</si>
  <si>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</si>
  <si>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</si>
  <si>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</si>
  <si>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</si>
  <si>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</si>
  <si>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</si>
  <si>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</si>
  <si>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</si>
  <si>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</si>
  <si>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</si>
  <si>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</si>
  <si>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</si>
  <si>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</si>
  <si>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</si>
  <si>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</si>
  <si>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</si>
  <si>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</si>
  <si>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</si>
  <si>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</si>
  <si>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</si>
  <si>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</si>
  <si>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</si>
  <si>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</si>
  <si>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</si>
  <si>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</si>
  <si>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</si>
  <si>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</si>
  <si>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</si>
  <si>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</si>
  <si>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</si>
  <si>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</si>
  <si>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</si>
  <si>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</si>
  <si>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</si>
  <si>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</si>
  <si>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</si>
  <si>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</si>
  <si>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</si>
  <si>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</si>
  <si>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</si>
  <si>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</si>
  <si>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</si>
  <si>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</si>
  <si>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</si>
  <si>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</si>
  <si>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</si>
  <si>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</si>
  <si>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</si>
  <si>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</si>
  <si>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</si>
  <si>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</si>
  <si>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</si>
  <si>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</si>
  <si>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</si>
  <si>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</si>
  <si>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</si>
  <si>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</si>
  <si>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</si>
  <si>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</si>
  <si>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</si>
  <si>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</si>
  <si>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</si>
  <si>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</si>
  <si>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</si>
  <si>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</si>
  <si>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</si>
  <si>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</si>
  <si>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</si>
  <si>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</si>
  <si>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</si>
  <si>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</si>
  <si>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</si>
  <si>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</si>
  <si>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</si>
  <si>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</si>
  <si>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</si>
  <si>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</si>
  <si>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</si>
  <si>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</si>
  <si>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</si>
  <si>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</si>
  <si>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</si>
  <si>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</si>
  <si>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</si>
  <si>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</si>
  <si>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</si>
  <si>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</si>
  <si>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</si>
  <si>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</si>
  <si>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</si>
  <si>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</si>
  <si>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</si>
  <si>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</si>
  <si>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</si>
  <si>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</si>
  <si>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</si>
  <si>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</si>
  <si>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</si>
  <si>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</si>
  <si>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</si>
  <si>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</si>
  <si>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</si>
  <si>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</si>
  <si>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</si>
  <si>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</si>
  <si>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</si>
  <si>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</si>
  <si>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</si>
  <si>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</si>
  <si>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</si>
  <si>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</si>
  <si>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</si>
  <si>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</si>
  <si>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</si>
  <si>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</si>
  <si>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</si>
  <si>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</si>
  <si>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</si>
  <si>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</si>
  <si>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</si>
  <si>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</si>
  <si>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</si>
  <si>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</si>
  <si>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</si>
  <si>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</si>
  <si>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</si>
  <si>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</si>
  <si>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</si>
  <si>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</si>
  <si>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</si>
  <si>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</si>
  <si>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</si>
  <si>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</si>
  <si>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</si>
  <si>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</si>
  <si>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</si>
  <si>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</si>
  <si>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</si>
  <si>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</si>
  <si>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</si>
  <si>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</si>
  <si>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</si>
  <si>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</si>
  <si>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</si>
  <si>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</si>
  <si>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</si>
  <si>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</si>
  <si>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</si>
  <si>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</si>
  <si>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</si>
  <si>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</si>
  <si>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</si>
  <si>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</si>
  <si>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</si>
  <si>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</si>
  <si>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</si>
  <si>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</si>
  <si>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</si>
  <si>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</si>
  <si>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</si>
  <si>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</si>
  <si>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</si>
  <si>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</si>
  <si>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</si>
  <si>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</si>
  <si>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</si>
  <si>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</si>
  <si>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</si>
  <si>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</si>
  <si>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</si>
  <si>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</si>
  <si>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</si>
  <si>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</si>
  <si>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</si>
  <si>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</si>
  <si>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</si>
  <si>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</si>
  <si>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</si>
  <si>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</si>
  <si>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</si>
  <si>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</si>
  <si>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</si>
  <si>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</si>
  <si>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</si>
  <si>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</si>
  <si>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</si>
  <si>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</si>
  <si>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</si>
  <si>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</si>
  <si>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</si>
  <si>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</si>
  <si>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</si>
  <si>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</si>
  <si>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</si>
  <si>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</si>
  <si>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</si>
  <si>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</si>
  <si>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</si>
  <si>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</si>
  <si>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</si>
  <si>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</si>
  <si>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</si>
  <si>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</si>
  <si>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</si>
  <si>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</si>
  <si>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</si>
  <si>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</si>
  <si>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</si>
  <si>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</si>
  <si>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</si>
  <si>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</si>
  <si>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</si>
  <si>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</si>
  <si>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</si>
  <si>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</si>
  <si>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</si>
  <si>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</si>
  <si>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</si>
  <si>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</si>
  <si>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</si>
  <si>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</si>
  <si>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</si>
  <si>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</si>
  <si>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</si>
  <si>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</si>
  <si>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</si>
  <si>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</si>
  <si>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</si>
  <si>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</si>
  <si>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</si>
  <si>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</si>
  <si>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</si>
  <si>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</si>
  <si>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</si>
  <si>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</si>
  <si>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</si>
  <si>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</si>
  <si>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</si>
  <si>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</si>
  <si>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</si>
  <si>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</si>
  <si>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</si>
  <si>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</si>
  <si>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</si>
  <si>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</si>
  <si>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</si>
  <si>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</si>
  <si>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</si>
  <si>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</si>
  <si>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</si>
  <si>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</si>
  <si>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</si>
  <si>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</si>
  <si>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</si>
  <si>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</si>
  <si>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</si>
  <si>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</si>
  <si>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</si>
  <si>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</si>
  <si>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</si>
  <si>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</si>
  <si>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</si>
  <si>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</si>
  <si>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</si>
  <si>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</si>
  <si>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</si>
  <si>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</si>
  <si>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</si>
  <si>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</si>
  <si>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</si>
  <si>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</si>
  <si>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</si>
  <si>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</si>
  <si>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</si>
  <si>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</si>
  <si>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</si>
  <si>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</si>
  <si>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</si>
  <si>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</si>
  <si>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</si>
  <si>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</si>
  <si>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</si>
  <si>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</si>
  <si>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</si>
  <si>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</si>
  <si>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</si>
  <si>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</si>
  <si>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</si>
  <si>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</si>
  <si>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</si>
  <si>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</si>
  <si>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</si>
  <si>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</si>
  <si>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</si>
  <si>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</si>
  <si>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</si>
  <si>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</si>
  <si>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</si>
  <si>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</si>
  <si>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</si>
  <si>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</si>
  <si>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</si>
  <si>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</si>
  <si>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</si>
  <si>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</si>
  <si>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</si>
  <si>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</si>
  <si>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</si>
  <si>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</si>
  <si>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</si>
  <si>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</si>
  <si>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</si>
  <si>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</si>
  <si>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</si>
  <si>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</si>
  <si>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</si>
  <si>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</si>
  <si>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</si>
  <si>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</si>
  <si>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</si>
  <si>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</si>
  <si>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</si>
  <si>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</si>
  <si>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</si>
  <si>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</si>
  <si>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</si>
  <si>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</si>
  <si>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</si>
  <si>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</si>
  <si>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</si>
  <si>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</si>
  <si>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</si>
  <si>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</si>
  <si>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</si>
  <si>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</si>
  <si>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</si>
  <si>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</si>
  <si>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</si>
  <si>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</si>
  <si>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</si>
  <si>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</si>
  <si>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</si>
  <si>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</si>
  <si>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</si>
  <si>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</si>
  <si>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</si>
  <si>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</si>
  <si>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</si>
  <si>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</si>
  <si>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</si>
  <si>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</si>
  <si>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</si>
  <si>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</si>
  <si>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</si>
  <si>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</si>
  <si>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</si>
  <si>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</si>
  <si>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</si>
  <si>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</si>
  <si>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</si>
  <si>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</si>
  <si>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</si>
  <si>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</si>
  <si>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</si>
  <si>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</si>
  <si>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</si>
  <si>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</si>
  <si>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</si>
  <si>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</si>
  <si>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</si>
  <si>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</si>
  <si>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</si>
  <si>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</si>
  <si>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</si>
  <si>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</si>
  <si>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</si>
  <si>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</si>
  <si>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</si>
  <si>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</si>
  <si>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</si>
  <si>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</si>
  <si>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</si>
  <si>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</si>
  <si>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</si>
  <si>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</si>
  <si>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</si>
  <si>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</si>
  <si>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</si>
  <si>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</si>
  <si>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</si>
  <si>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</si>
  <si>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</si>
  <si>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</si>
  <si>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</si>
  <si>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</si>
  <si>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</si>
  <si>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</si>
  <si>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</si>
  <si>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</si>
  <si>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</si>
  <si>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</si>
  <si>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</si>
  <si>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</si>
  <si>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</si>
  <si>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</si>
  <si>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</si>
  <si>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</si>
  <si>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</si>
  <si>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</si>
  <si>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</si>
  <si>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</si>
  <si>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</si>
  <si>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</si>
  <si>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</si>
  <si>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</si>
  <si>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</si>
  <si>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</si>
  <si>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</si>
  <si>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</si>
  <si>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</si>
  <si>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</si>
  <si>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</si>
  <si>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</si>
  <si>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</si>
  <si>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</si>
  <si>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</si>
  <si>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</si>
  <si>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</si>
  <si>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</si>
  <si>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</si>
  <si>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</si>
  <si>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</si>
  <si>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</si>
  <si>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</si>
  <si>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</si>
  <si>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</si>
  <si>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</si>
  <si>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</si>
  <si>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</si>
  <si>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</si>
  <si>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</si>
  <si>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</si>
  <si>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</si>
  <si>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</si>
  <si>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</si>
  <si>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</si>
  <si>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</si>
  <si>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</si>
  <si>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</si>
  <si>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</si>
  <si>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</si>
  <si>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</si>
  <si>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</si>
  <si>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</si>
  <si>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</si>
  <si>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</si>
  <si>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</si>
  <si>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</si>
  <si>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</si>
  <si>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</si>
  <si>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</si>
  <si>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</si>
  <si>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</si>
  <si>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</si>
  <si>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</si>
  <si>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</si>
  <si>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</si>
  <si>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</si>
  <si>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</si>
  <si>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</si>
  <si>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</si>
  <si>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</si>
  <si>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</si>
  <si>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</si>
  <si>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</si>
  <si>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</si>
  <si>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</si>
  <si>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</si>
  <si>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</si>
  <si>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</si>
  <si>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</si>
  <si>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</si>
  <si>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</si>
  <si>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</si>
  <si>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</si>
  <si>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</si>
  <si>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</si>
  <si>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</si>
  <si>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</si>
  <si>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</si>
  <si>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</si>
  <si>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</si>
  <si>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</si>
  <si>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</si>
  <si>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</si>
  <si>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</si>
  <si>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</si>
  <si>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</si>
  <si>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</si>
  <si>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</si>
  <si>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</si>
  <si>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</si>
  <si>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</si>
  <si>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</si>
  <si>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</si>
  <si>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</si>
  <si>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</si>
  <si>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</si>
  <si>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</si>
  <si>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</si>
  <si>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</si>
  <si>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</si>
  <si>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</si>
  <si>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</si>
  <si>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</si>
  <si>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</si>
  <si>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</si>
  <si>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</si>
  <si>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</si>
  <si>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</si>
  <si>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</si>
  <si>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</si>
  <si>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</si>
  <si>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</si>
  <si>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</si>
  <si>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</si>
  <si>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</si>
  <si>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</si>
  <si>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</si>
  <si>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</si>
  <si>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</si>
  <si>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</si>
  <si>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</si>
  <si>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</si>
  <si>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</si>
  <si>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</si>
  <si>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</si>
  <si>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</si>
  <si>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</si>
  <si>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</si>
  <si>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</si>
  <si>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</si>
  <si>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</si>
  <si>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</si>
  <si>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</si>
  <si>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</si>
  <si>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</si>
  <si>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</si>
  <si>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</si>
  <si>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</si>
  <si>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</si>
  <si>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</si>
  <si>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</si>
  <si>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</si>
  <si>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</si>
  <si>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</si>
  <si>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</si>
  <si>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</si>
  <si>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</si>
  <si>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</si>
  <si>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</si>
  <si>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</si>
  <si>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</si>
  <si>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</si>
  <si>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</si>
  <si>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</si>
  <si>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</si>
  <si>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</si>
  <si>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</si>
  <si>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</si>
  <si>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</si>
  <si>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</si>
  <si>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</si>
  <si>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</si>
  <si>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</si>
  <si>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</si>
  <si>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</si>
  <si>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</si>
  <si>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</si>
  <si>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</si>
  <si>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</si>
  <si>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</si>
  <si>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</si>
  <si>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</si>
  <si>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</si>
  <si>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</si>
  <si>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</si>
  <si>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</si>
  <si>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</si>
  <si>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</si>
  <si>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</si>
  <si>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</si>
  <si>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</si>
  <si>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</si>
  <si>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</si>
  <si>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</si>
  <si>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</si>
  <si>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</si>
  <si>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</si>
  <si>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</si>
  <si>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</si>
  <si>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</si>
  <si>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</si>
  <si>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</si>
  <si>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</si>
  <si>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</si>
  <si>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</si>
  <si>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</si>
  <si>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</si>
  <si>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</si>
  <si>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</si>
  <si>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</si>
  <si>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</si>
  <si>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</si>
  <si>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</si>
  <si>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</si>
  <si>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</si>
  <si>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</si>
  <si>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</si>
  <si>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</si>
  <si>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</si>
  <si>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</si>
  <si>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</si>
  <si>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</si>
  <si>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</si>
  <si>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</si>
  <si>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</si>
  <si>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</si>
  <si>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</si>
  <si>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</si>
  <si>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</si>
  <si>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</si>
  <si>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</si>
  <si>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</si>
  <si>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</si>
  <si>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</si>
  <si>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</si>
  <si>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</si>
  <si>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</si>
  <si>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</si>
  <si>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</si>
  <si>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</si>
  <si>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</si>
  <si>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</si>
  <si>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</si>
  <si>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</si>
  <si>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</si>
  <si>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</si>
  <si>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</si>
  <si>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</si>
  <si>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</si>
  <si>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</si>
  <si>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</si>
  <si>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</si>
  <si>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</si>
  <si>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</si>
  <si>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</si>
  <si>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</si>
  <si>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</si>
  <si>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</si>
  <si>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</si>
  <si>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</si>
  <si>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</si>
  <si>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</si>
  <si>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</si>
  <si>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</si>
  <si>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</si>
  <si>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</si>
  <si>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</si>
  <si>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</si>
  <si>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</si>
  <si>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</si>
  <si>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</si>
  <si>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</si>
  <si>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</si>
  <si>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</si>
  <si>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</si>
  <si>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</si>
  <si>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</si>
  <si>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</si>
  <si>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</si>
  <si>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</si>
  <si>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</si>
  <si>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</si>
  <si>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</si>
  <si>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</si>
  <si>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</si>
  <si>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</si>
  <si>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</si>
  <si>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</si>
  <si>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</si>
  <si>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</si>
  <si>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</si>
  <si>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</si>
  <si>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</si>
  <si>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</si>
  <si>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</si>
  <si>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</si>
  <si>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</si>
  <si>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</si>
  <si>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</si>
  <si>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</si>
  <si>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</si>
  <si>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</si>
  <si>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</si>
  <si>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</si>
  <si>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</si>
  <si>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</si>
  <si>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</si>
  <si>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</si>
  <si>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</si>
  <si>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</si>
  <si>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</si>
  <si>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</si>
  <si>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</si>
  <si>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</si>
  <si>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</si>
  <si>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</si>
  <si>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</si>
  <si>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</si>
  <si>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</si>
  <si>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</si>
  <si>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</si>
  <si>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</si>
  <si>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</si>
  <si>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</si>
  <si>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</si>
  <si>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</si>
  <si>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</si>
  <si>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</si>
  <si>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</si>
  <si>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</si>
  <si>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</si>
  <si>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</si>
  <si>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</si>
  <si>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</si>
  <si>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</si>
  <si>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</si>
  <si>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</si>
  <si>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</si>
  <si>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</si>
  <si>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</si>
  <si>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</si>
  <si>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</si>
  <si>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</si>
  <si>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</si>
  <si>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</si>
  <si>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</si>
  <si>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</si>
  <si>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</si>
  <si>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</si>
  <si>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</si>
  <si>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</si>
  <si>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</si>
  <si>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</si>
  <si>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</si>
  <si>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</si>
  <si>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</si>
  <si>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</si>
  <si>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</si>
  <si>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</si>
  <si>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</si>
  <si>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</si>
  <si>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</si>
  <si>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</si>
  <si>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</si>
  <si>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</si>
  <si>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</si>
  <si>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</si>
  <si>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</si>
  <si>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</si>
  <si>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</si>
  <si>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</si>
  <si>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</si>
  <si>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</si>
  <si>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</si>
  <si>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</si>
  <si>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</si>
  <si>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</si>
  <si>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</si>
  <si>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</si>
  <si>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</si>
  <si>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</si>
  <si>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</si>
  <si>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</si>
  <si>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</si>
  <si>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</si>
  <si>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</si>
  <si>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</si>
  <si>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</si>
  <si>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</si>
  <si>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</si>
  <si>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</si>
  <si>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</si>
  <si>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</si>
  <si>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</si>
  <si>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</si>
  <si>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</si>
  <si>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</si>
  <si>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</si>
  <si>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</si>
  <si>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</si>
  <si>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</si>
  <si>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</si>
  <si>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</si>
  <si>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</si>
  <si>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</si>
  <si>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</si>
  <si>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</si>
  <si>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</si>
  <si>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</si>
  <si>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</si>
  <si>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</si>
  <si>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</si>
  <si>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</si>
  <si>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</si>
  <si>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</si>
  <si>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</si>
  <si>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</si>
  <si>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</si>
  <si>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</si>
  <si>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</si>
  <si>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</si>
  <si>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</si>
  <si>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</si>
  <si>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</si>
  <si>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</si>
  <si>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</si>
  <si>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</si>
  <si>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</si>
  <si>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</si>
  <si>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</si>
  <si>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</si>
  <si>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</si>
  <si>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</si>
  <si>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</si>
  <si>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</si>
  <si>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</si>
  <si>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</si>
  <si>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</si>
  <si>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</si>
  <si>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</si>
  <si>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</si>
  <si>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</si>
  <si>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</si>
  <si>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</si>
  <si>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</si>
  <si>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</si>
  <si>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</si>
  <si>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</si>
  <si>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</si>
  <si>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</si>
  <si>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</si>
  <si>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</si>
  <si>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</si>
  <si>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</si>
  <si>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</si>
  <si>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</si>
  <si>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</si>
  <si>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</si>
  <si>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</si>
  <si>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</si>
  <si>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</si>
  <si>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</si>
  <si>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</si>
  <si>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</si>
  <si>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</si>
  <si>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</si>
  <si>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</si>
  <si>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</si>
  <si>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</si>
  <si>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</si>
  <si>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</si>
  <si>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</si>
  <si>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</si>
  <si>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</si>
  <si>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</si>
  <si>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</si>
  <si>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</si>
  <si>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</si>
  <si>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</si>
  <si>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</si>
  <si>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</si>
  <si>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</si>
  <si>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</si>
  <si>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</si>
  <si>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</si>
  <si>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</si>
  <si>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</si>
  <si>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</si>
  <si>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</si>
  <si>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</si>
  <si>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</si>
  <si>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</si>
  <si>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</si>
  <si>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</si>
  <si>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</si>
  <si>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</si>
  <si>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</si>
  <si>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</si>
  <si>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</si>
  <si>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</si>
  <si>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</si>
  <si>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</si>
  <si>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</si>
  <si>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</si>
  <si>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</si>
  <si>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</si>
  <si>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</si>
  <si>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</si>
  <si>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</si>
  <si>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</si>
  <si>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</si>
  <si>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</si>
  <si>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</si>
  <si>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</si>
  <si>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</si>
  <si>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</si>
  <si>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</si>
  <si>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</si>
  <si>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</si>
  <si>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</si>
  <si>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</si>
  <si>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</si>
  <si>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</si>
  <si>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</si>
  <si>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</si>
  <si>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</si>
  <si>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</si>
  <si>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</si>
  <si>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</si>
  <si>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</si>
  <si>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</si>
  <si>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</si>
  <si>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</si>
  <si>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</si>
  <si>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</si>
  <si>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</si>
  <si>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</si>
  <si>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</si>
  <si>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</si>
  <si>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</si>
  <si>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</si>
  <si>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</si>
  <si>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</si>
  <si>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</si>
  <si>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</si>
  <si>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</si>
  <si>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</si>
  <si>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</si>
  <si>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</si>
  <si>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</si>
  <si>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</si>
  <si>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</si>
  <si>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</si>
  <si>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</si>
  <si>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</si>
  <si>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</si>
  <si>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</si>
  <si>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</si>
  <si>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</si>
  <si>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</si>
  <si>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</si>
  <si>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</si>
  <si>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</si>
  <si>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</si>
  <si>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</si>
  <si>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</si>
  <si>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</si>
  <si>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</si>
  <si>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</si>
  <si>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</si>
  <si>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</si>
  <si>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</si>
  <si>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</si>
  <si>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</si>
  <si>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</si>
  <si>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</si>
  <si>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</si>
  <si>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</si>
  <si>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</si>
  <si>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</si>
  <si>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</si>
  <si>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</si>
  <si>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</si>
  <si>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</si>
  <si>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</si>
  <si>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</si>
  <si>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</si>
  <si>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</si>
  <si>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</si>
  <si>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</si>
  <si>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</si>
  <si>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</si>
  <si>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</si>
  <si>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</si>
  <si>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</si>
  <si>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</si>
  <si>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</si>
  <si>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</si>
  <si>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</si>
  <si>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</si>
  <si>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</si>
  <si>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</si>
  <si>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</si>
  <si>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</si>
  <si>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</si>
  <si>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</si>
  <si>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</si>
  <si>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</si>
  <si>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</si>
  <si>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</si>
  <si>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</si>
  <si>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</si>
  <si>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</si>
  <si>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</si>
  <si>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</si>
  <si>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</si>
  <si>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</si>
  <si>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</si>
  <si>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</si>
  <si>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</si>
  <si>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</si>
  <si>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</si>
  <si>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</si>
  <si>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</si>
  <si>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</si>
  <si>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</si>
  <si>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</si>
  <si>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</si>
  <si>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</si>
  <si>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</si>
  <si>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</si>
  <si>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</si>
  <si>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</si>
  <si>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</si>
  <si>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</si>
  <si>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</si>
  <si>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</si>
  <si>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</si>
  <si>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</si>
  <si>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</si>
  <si>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</si>
  <si>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</si>
  <si>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</si>
  <si>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</si>
  <si>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</si>
  <si>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</si>
  <si>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</si>
  <si>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</si>
  <si>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</si>
  <si>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</si>
  <si>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</si>
  <si>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</si>
  <si>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</si>
  <si>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</si>
  <si>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</si>
  <si>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</si>
  <si>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</si>
  <si>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</si>
  <si>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</si>
  <si>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</si>
  <si>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</si>
  <si>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</si>
  <si>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</si>
  <si>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</si>
  <si>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</si>
  <si>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</si>
  <si>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</si>
  <si>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</si>
  <si>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</si>
  <si>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</si>
  <si>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</si>
  <si>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</si>
  <si>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</si>
  <si>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</si>
  <si>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</si>
  <si>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</si>
  <si>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</si>
  <si>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</si>
  <si>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</si>
  <si>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</si>
  <si>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</si>
  <si>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</si>
  <si>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</si>
  <si>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</si>
  <si>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</si>
  <si>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</si>
  <si>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</si>
  <si>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</si>
  <si>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</si>
  <si>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</si>
  <si>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</si>
  <si>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</si>
  <si>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</si>
  <si>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</si>
  <si>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</si>
  <si>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</si>
  <si>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</si>
  <si>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</si>
  <si>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</si>
  <si>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</si>
  <si>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</si>
  <si>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</si>
  <si>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</si>
  <si>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</si>
  <si>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</si>
  <si>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</si>
  <si>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</si>
  <si>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</si>
  <si>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</si>
  <si>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</si>
  <si>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</si>
  <si>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</si>
  <si>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</si>
  <si>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</si>
  <si>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</si>
  <si>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</si>
  <si>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</si>
  <si>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</si>
  <si>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</si>
  <si>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</si>
  <si>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</si>
  <si>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</si>
  <si>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</si>
  <si>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</si>
  <si>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</si>
  <si>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</si>
  <si>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</si>
  <si>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</si>
  <si>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</si>
  <si>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</si>
  <si>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</si>
  <si>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</si>
  <si>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</si>
  <si>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</si>
  <si>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</si>
  <si>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</si>
  <si>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</si>
  <si>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</si>
  <si>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</si>
  <si>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</si>
  <si>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</si>
  <si>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</si>
  <si>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</si>
  <si>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</si>
  <si>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</si>
  <si>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</si>
  <si>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</si>
  <si>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</si>
  <si>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</si>
  <si>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</si>
  <si>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</si>
  <si>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</si>
  <si>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</si>
  <si>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</si>
  <si>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</si>
  <si>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</si>
  <si>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</si>
  <si>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</si>
  <si>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</si>
  <si>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</si>
  <si>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</si>
  <si>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</si>
  <si>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</si>
  <si>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</si>
  <si>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</si>
  <si>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</si>
  <si>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</si>
  <si>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</si>
  <si>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</si>
  <si>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</si>
  <si>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</si>
  <si>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</si>
  <si>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</si>
  <si>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</si>
  <si>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</si>
  <si>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</si>
  <si>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</si>
  <si>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</si>
  <si>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</si>
  <si>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</si>
  <si>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</si>
  <si>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</si>
  <si>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</si>
  <si>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</si>
  <si>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</si>
  <si>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</si>
  <si>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</si>
  <si>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</si>
  <si>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</si>
  <si>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</si>
  <si>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</si>
  <si>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</si>
  <si>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</si>
  <si>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</si>
  <si>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</si>
  <si>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</si>
  <si>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</si>
  <si>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</si>
  <si>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</si>
  <si>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</si>
  <si>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</si>
  <si>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</si>
  <si>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</si>
  <si>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</si>
  <si>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</si>
  <si>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</si>
  <si>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</si>
  <si>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</si>
  <si>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</si>
  <si>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</si>
  <si>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</si>
  <si>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</si>
  <si>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</si>
  <si>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</si>
  <si>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</si>
  <si>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</si>
  <si>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</si>
  <si>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</si>
  <si>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</si>
  <si>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</si>
  <si>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</si>
  <si>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</si>
  <si>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</si>
  <si>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</si>
  <si>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</si>
  <si>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</si>
  <si>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</si>
  <si>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</si>
  <si>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</si>
  <si>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</si>
  <si>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</si>
  <si>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</si>
  <si>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</si>
  <si>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</si>
  <si>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</si>
  <si>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</si>
  <si>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</si>
  <si>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</si>
  <si>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</si>
  <si>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</si>
  <si>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</si>
  <si>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</si>
  <si>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</si>
  <si>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</si>
  <si>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</si>
  <si>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</si>
  <si>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</si>
  <si>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</si>
  <si>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</si>
  <si>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</si>
  <si>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</si>
  <si>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</si>
  <si>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</si>
  <si>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</si>
  <si>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</si>
  <si>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</si>
  <si>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</si>
  <si>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</si>
  <si>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</si>
  <si>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</si>
  <si>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</si>
  <si>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</si>
  <si>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</si>
  <si>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</si>
  <si>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</si>
  <si>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</si>
  <si>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</si>
  <si>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</si>
  <si>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</si>
  <si>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</si>
  <si>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</si>
  <si>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</si>
  <si>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</si>
  <si>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</si>
  <si>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</si>
  <si>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</si>
  <si>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</si>
  <si>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</si>
  <si>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</si>
  <si>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</si>
  <si>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</si>
  <si>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</si>
  <si>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</si>
  <si>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</si>
  <si>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</si>
  <si>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</si>
  <si>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</si>
  <si>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</si>
  <si>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</si>
  <si>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</si>
  <si>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</si>
  <si>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</si>
  <si>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</si>
  <si>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</si>
  <si>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</si>
  <si>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</si>
  <si>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</si>
  <si>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</si>
  <si>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</si>
  <si>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</si>
  <si>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</si>
  <si>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</si>
  <si>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</si>
  <si>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</si>
  <si>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</si>
  <si>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</si>
  <si>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</si>
  <si>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</si>
  <si>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</si>
  <si>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</si>
  <si>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</si>
  <si>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</si>
  <si>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</si>
  <si>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</si>
  <si>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</si>
  <si>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</si>
  <si>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</si>
  <si>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</si>
  <si>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</si>
  <si>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</si>
  <si>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</si>
  <si>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</si>
  <si>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</si>
  <si>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</si>
  <si>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</si>
  <si>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</si>
  <si>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</si>
  <si>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</si>
  <si>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</si>
  <si>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</si>
  <si>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</si>
  <si>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</si>
  <si>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</si>
  <si>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</si>
  <si>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</si>
  <si>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</si>
  <si>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</si>
  <si>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</si>
  <si>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</si>
  <si>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</si>
  <si>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</si>
  <si>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</si>
  <si>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</si>
  <si>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</si>
  <si>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</si>
  <si>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</si>
  <si>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</si>
  <si>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</si>
  <si>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</si>
  <si>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</si>
  <si>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</si>
  <si>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</si>
  <si>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</si>
  <si>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</si>
  <si>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</si>
  <si>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</si>
  <si>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</si>
  <si>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</si>
  <si>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</si>
  <si>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</si>
  <si>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</si>
  <si>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</si>
  <si>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</si>
  <si>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</si>
  <si>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</si>
  <si>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</si>
  <si>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</si>
  <si>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</si>
  <si>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</si>
  <si>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</si>
  <si>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</si>
  <si>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</si>
  <si>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</si>
  <si>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</si>
  <si>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</si>
  <si>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</si>
  <si>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</si>
  <si>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</si>
  <si>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</si>
  <si>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</si>
  <si>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</si>
  <si>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</si>
  <si>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</si>
  <si>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</si>
  <si>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</si>
  <si>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</si>
  <si>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</si>
  <si>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</si>
  <si>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</si>
  <si>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</si>
  <si>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</si>
  <si>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</si>
  <si>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</si>
  <si>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</si>
  <si>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</si>
  <si>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</si>
  <si>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</si>
  <si>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</si>
  <si>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</si>
  <si>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</si>
  <si>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</si>
  <si>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</si>
  <si>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</si>
  <si>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</si>
  <si>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</si>
  <si>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</si>
  <si>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</si>
  <si>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</si>
  <si>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</si>
  <si>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</si>
  <si>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</si>
  <si>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</si>
  <si>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</si>
  <si>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</si>
  <si>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</si>
  <si>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</si>
  <si>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</si>
  <si>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</si>
  <si>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</si>
  <si>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</si>
  <si>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</si>
  <si>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</si>
  <si>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</si>
  <si>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</si>
  <si>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</si>
  <si>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</si>
  <si>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</si>
  <si>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</si>
  <si>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</si>
  <si>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</si>
  <si>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</si>
  <si>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</si>
  <si>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</si>
  <si>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</si>
  <si>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</si>
  <si>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</si>
  <si>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</si>
  <si>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</si>
  <si>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</si>
  <si>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</si>
  <si>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</si>
  <si>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</si>
  <si>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</si>
  <si>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</si>
  <si>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</si>
  <si>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</si>
  <si>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</si>
  <si>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</si>
  <si>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</si>
  <si>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</si>
  <si>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</si>
  <si>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</si>
  <si>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</si>
  <si>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</si>
  <si>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</si>
  <si>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</si>
  <si>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</si>
  <si>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</si>
  <si>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</si>
  <si>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</si>
  <si>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</si>
  <si>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</si>
  <si>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</si>
  <si>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</si>
  <si>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</si>
  <si>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</si>
  <si>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</si>
  <si>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</si>
  <si>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</si>
  <si>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</si>
  <si>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</si>
  <si>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</si>
  <si>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</si>
  <si>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</si>
  <si>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</si>
  <si>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</si>
  <si>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</si>
  <si>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</si>
  <si>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</si>
  <si>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</si>
  <si>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</si>
  <si>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</si>
  <si>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</si>
  <si>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</si>
  <si>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</si>
  <si>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</si>
  <si>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</si>
  <si>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</si>
  <si>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</si>
  <si>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</si>
  <si>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</si>
  <si>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</si>
  <si>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</si>
  <si>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</si>
  <si>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</si>
  <si>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</si>
  <si>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</si>
  <si>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</si>
  <si>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</si>
  <si>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</si>
  <si>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</si>
  <si>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</si>
  <si>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</si>
  <si>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</si>
  <si>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</si>
  <si>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</si>
  <si>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</si>
  <si>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</si>
  <si>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</si>
  <si>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</si>
  <si>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</si>
  <si>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</si>
  <si>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</si>
  <si>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</si>
  <si>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</si>
  <si>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</si>
  <si>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</si>
  <si>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</si>
  <si>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</si>
  <si>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</si>
  <si>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</si>
  <si>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</si>
  <si>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</si>
  <si>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</si>
  <si>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</si>
  <si>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</si>
  <si>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</si>
  <si>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</si>
  <si>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</si>
  <si>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</si>
  <si>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</si>
  <si>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</si>
  <si>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</si>
  <si>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</si>
  <si>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</si>
  <si>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</si>
  <si>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</si>
  <si>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</si>
  <si>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</si>
  <si>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</si>
  <si>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</si>
  <si>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</si>
  <si>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</si>
  <si>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</si>
  <si>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</si>
  <si>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</si>
  <si>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</si>
  <si>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</si>
  <si>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</si>
  <si>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</si>
  <si>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</si>
  <si>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</si>
  <si>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</si>
  <si>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</si>
  <si>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</si>
  <si>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</si>
  <si>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</si>
  <si>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</si>
  <si>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</si>
  <si>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</si>
  <si>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</si>
  <si>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</si>
  <si>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</si>
  <si>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</si>
  <si>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</si>
  <si>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</si>
  <si>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</si>
  <si>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</si>
  <si>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</si>
  <si>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</si>
  <si>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</si>
  <si>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</si>
  <si>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</si>
  <si>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</si>
  <si>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</si>
  <si>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</si>
  <si>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</si>
  <si>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</si>
  <si>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</si>
  <si>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</si>
  <si>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</si>
  <si>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</si>
  <si>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</si>
  <si>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</si>
  <si>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</si>
  <si>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</si>
  <si>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</si>
  <si>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</si>
  <si>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</si>
  <si>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</si>
  <si>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</si>
  <si>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</si>
  <si>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</si>
  <si>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</si>
  <si>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</si>
  <si>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</si>
  <si>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</si>
  <si>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</si>
  <si>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</si>
  <si>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</si>
  <si>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</si>
  <si>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</si>
  <si>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</si>
  <si>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</si>
  <si>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</si>
  <si>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</si>
  <si>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</si>
  <si>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</si>
  <si>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</si>
  <si>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</si>
  <si>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</si>
  <si>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</si>
  <si>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</si>
  <si>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</si>
  <si>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</si>
  <si>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</si>
  <si>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</si>
  <si>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</si>
  <si>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</si>
  <si>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</si>
  <si>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</si>
  <si>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</si>
  <si>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</si>
  <si>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</si>
  <si>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</si>
  <si>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</si>
  <si>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</si>
  <si>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</si>
  <si>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</si>
  <si>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</si>
  <si>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</si>
  <si>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</si>
  <si>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</si>
  <si>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</si>
  <si>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</si>
  <si>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</si>
  <si>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</si>
  <si>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</si>
  <si>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</si>
  <si>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</si>
  <si>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</si>
  <si>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</si>
  <si>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</si>
  <si>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</si>
  <si>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</si>
  <si>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</si>
  <si>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</si>
  <si>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</si>
  <si>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</si>
  <si>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</si>
  <si>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</si>
  <si>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</si>
  <si>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</si>
  <si>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</si>
  <si>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</si>
  <si>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</si>
  <si>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</si>
  <si>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</si>
  <si>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</si>
  <si>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</si>
  <si>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</si>
  <si>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</si>
  <si>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</si>
  <si>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</si>
  <si>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</si>
  <si>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</si>
  <si>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</si>
  <si>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</si>
  <si>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</si>
  <si>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</si>
  <si>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</si>
  <si>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</si>
  <si>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</si>
  <si>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</si>
  <si>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</si>
  <si>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</si>
  <si>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</si>
  <si>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</si>
  <si>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</si>
  <si>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</si>
  <si>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</si>
  <si>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</si>
  <si>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</si>
  <si>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</si>
  <si>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</si>
  <si>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</si>
  <si>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</si>
  <si>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</si>
  <si>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</si>
  <si>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</si>
  <si>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</si>
  <si>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</si>
  <si>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</si>
  <si>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</si>
  <si>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</si>
  <si>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</si>
  <si>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</si>
  <si>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</si>
  <si>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</si>
  <si>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</si>
  <si>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</si>
  <si>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</si>
  <si>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</si>
  <si>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</si>
  <si>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</si>
  <si>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</si>
  <si>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</si>
  <si>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</si>
  <si>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</si>
  <si>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</si>
  <si>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</si>
  <si>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</si>
  <si>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</si>
  <si>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</si>
  <si>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</si>
  <si>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</si>
  <si>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</si>
  <si>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</si>
  <si>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</si>
  <si>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</si>
  <si>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</si>
  <si>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</si>
  <si>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</si>
  <si>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</si>
  <si>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</si>
  <si>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</si>
  <si>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</si>
  <si>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</si>
  <si>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</si>
  <si>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</si>
  <si>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</si>
  <si>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</si>
  <si>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</si>
  <si>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</si>
  <si>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</si>
  <si>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</si>
  <si>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</si>
  <si>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</si>
  <si>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</si>
  <si>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</si>
  <si>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</si>
  <si>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</si>
  <si>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</si>
  <si>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</si>
  <si>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</si>
  <si>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</si>
  <si>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</si>
  <si>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</si>
  <si>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</si>
  <si>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</si>
  <si>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</si>
  <si>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</si>
  <si>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</si>
  <si>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</si>
  <si>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</si>
  <si>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</si>
  <si>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</si>
  <si>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</si>
  <si>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</si>
  <si>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</si>
  <si>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</si>
  <si>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</si>
  <si>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</si>
  <si>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</si>
  <si>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</si>
  <si>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</si>
  <si>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</si>
  <si>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</si>
  <si>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</si>
  <si>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</si>
  <si>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</si>
  <si>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</si>
  <si>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</si>
  <si>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</si>
  <si>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</si>
  <si>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</si>
  <si>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</si>
  <si>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</si>
  <si>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</si>
  <si>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</si>
  <si>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</si>
  <si>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</si>
  <si>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</si>
  <si>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</si>
  <si>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</si>
  <si>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</si>
  <si>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</si>
  <si>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</si>
  <si>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</si>
  <si>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</si>
  <si>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</si>
  <si>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</si>
  <si>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</si>
  <si>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</si>
  <si>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</si>
  <si>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</si>
  <si>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</si>
  <si>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</si>
  <si>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</si>
  <si>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</si>
  <si>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</si>
  <si>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</si>
  <si>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</si>
  <si>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</si>
  <si>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</si>
  <si>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</si>
  <si>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</si>
  <si>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</si>
  <si>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</si>
  <si>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</si>
  <si>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</si>
  <si>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</si>
  <si>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</si>
  <si>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</si>
  <si>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</si>
  <si>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</si>
  <si>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</si>
  <si>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</si>
  <si>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</si>
  <si>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</si>
  <si>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</si>
  <si>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</si>
  <si>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</si>
  <si>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</si>
  <si>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</si>
  <si>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</si>
  <si>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</si>
  <si>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</si>
  <si>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</si>
  <si>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</si>
  <si>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</si>
  <si>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</si>
  <si>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</si>
  <si>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</si>
  <si>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</si>
  <si>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</si>
  <si>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</si>
  <si>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</si>
  <si>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</si>
  <si>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</si>
  <si>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</si>
  <si>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</si>
  <si>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</si>
  <si>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</si>
  <si>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</si>
  <si>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</si>
  <si>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</si>
  <si>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</si>
  <si>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</si>
  <si>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</si>
  <si>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</si>
  <si>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</si>
  <si>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</si>
  <si>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</si>
  <si>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</si>
  <si>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</si>
  <si>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</si>
  <si>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</si>
  <si>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</si>
  <si>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</si>
  <si>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</si>
  <si>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</si>
  <si>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</si>
  <si>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</si>
  <si>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</si>
  <si>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</si>
  <si>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</si>
  <si>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</si>
  <si>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</si>
  <si>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</si>
  <si>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</si>
  <si>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</si>
  <si>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</si>
  <si>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</si>
  <si>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</si>
  <si>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</si>
  <si>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</si>
  <si>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</si>
  <si>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</si>
  <si>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</si>
  <si>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</si>
  <si>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</si>
  <si>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</si>
  <si>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</si>
  <si>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</si>
  <si>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</si>
  <si>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</si>
  <si>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</si>
  <si>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</si>
  <si>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</si>
  <si>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</si>
  <si>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</si>
  <si>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</si>
  <si>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</si>
  <si>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</si>
  <si>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</si>
  <si>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</si>
  <si>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</si>
  <si>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</si>
  <si>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</si>
  <si>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</si>
  <si>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</si>
  <si>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</si>
  <si>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</si>
  <si>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</si>
  <si>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</si>
  <si>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</si>
  <si>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</si>
  <si>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</si>
  <si>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</si>
  <si>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</si>
  <si>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</si>
  <si>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</si>
  <si>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</si>
  <si>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</si>
  <si>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</si>
  <si>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</si>
  <si>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</si>
  <si>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</si>
  <si>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</si>
  <si>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</si>
  <si>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</si>
  <si>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</si>
  <si>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</si>
  <si>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</si>
  <si>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</si>
  <si>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</si>
  <si>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</si>
  <si>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</si>
  <si>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</si>
  <si>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</si>
  <si>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</si>
  <si>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</si>
  <si>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</si>
  <si>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</si>
  <si>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</si>
  <si>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</si>
  <si>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</si>
  <si>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</si>
  <si>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</si>
  <si>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</si>
  <si>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</si>
  <si>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</si>
  <si>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</si>
  <si>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</si>
  <si>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</si>
  <si>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</si>
  <si>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</si>
  <si>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</si>
  <si>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</si>
  <si>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</si>
  <si>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</si>
  <si>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</si>
  <si>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</si>
  <si>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</si>
  <si>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</si>
  <si>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</si>
  <si>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</si>
  <si>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</si>
  <si>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</si>
  <si>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</si>
  <si>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</si>
  <si>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</si>
  <si>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</si>
  <si>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</si>
  <si>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</si>
  <si>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</si>
  <si>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</si>
  <si>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</si>
  <si>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</si>
  <si>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</si>
  <si>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</si>
  <si>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</si>
  <si>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</si>
  <si>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</si>
  <si>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</si>
  <si>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</si>
  <si>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</si>
  <si>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</si>
  <si>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</si>
  <si>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</si>
  <si>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</si>
  <si>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</si>
  <si>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</si>
  <si>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</si>
  <si>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</si>
  <si>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</si>
  <si>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</si>
  <si>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</si>
  <si>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</si>
  <si>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</si>
  <si>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</si>
  <si>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</si>
  <si>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</si>
  <si>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</si>
  <si>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</si>
  <si>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</si>
  <si>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</si>
  <si>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</si>
  <si>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</si>
  <si>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</si>
  <si>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</si>
  <si>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</si>
  <si>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</si>
  <si>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</si>
  <si>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</si>
  <si>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</si>
  <si>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</si>
  <si>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</si>
  <si>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</si>
  <si>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</si>
  <si>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</si>
  <si>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</si>
  <si>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</si>
  <si>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</si>
  <si>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</si>
  <si>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</si>
  <si>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</si>
  <si>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</si>
  <si>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</si>
  <si>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</si>
  <si>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</si>
  <si>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</si>
  <si>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</si>
  <si>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</si>
  <si>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</si>
  <si>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</si>
  <si>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</si>
  <si>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</si>
  <si>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</si>
  <si>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</si>
  <si>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</si>
  <si>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</si>
  <si>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</si>
  <si>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</si>
  <si>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</si>
  <si>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</si>
  <si>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</si>
  <si>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</si>
  <si>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</si>
  <si>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</si>
  <si>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</si>
  <si>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</si>
  <si>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</si>
  <si>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</si>
  <si>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</si>
  <si>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</si>
  <si>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</si>
  <si>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</si>
  <si>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</si>
  <si>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</si>
  <si>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</si>
  <si>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</si>
  <si>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</si>
  <si>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</si>
  <si>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</si>
  <si>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</si>
  <si>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</si>
  <si>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</si>
  <si>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</si>
  <si>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</si>
  <si>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</si>
  <si>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</si>
  <si>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</si>
  <si>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</si>
  <si>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</si>
  <si>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</si>
  <si>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</si>
  <si>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</si>
  <si>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</si>
  <si>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</si>
  <si>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</si>
  <si>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</si>
  <si>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</si>
  <si>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</si>
  <si>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</si>
  <si>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</si>
  <si>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</si>
  <si>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</si>
  <si>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</si>
  <si>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</si>
  <si>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</si>
  <si>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</si>
  <si>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</si>
  <si>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</si>
  <si>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</si>
  <si>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</si>
  <si>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</si>
  <si>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</si>
  <si>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</si>
  <si>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</si>
  <si>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</si>
  <si>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</si>
  <si>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</si>
  <si>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</si>
  <si>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</si>
  <si>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</si>
  <si>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</si>
  <si>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</si>
  <si>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</si>
  <si>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</si>
  <si>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</si>
  <si>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</si>
  <si>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</si>
  <si>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</si>
  <si>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</si>
  <si>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</si>
  <si>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</si>
  <si>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</si>
  <si>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</si>
  <si>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</si>
  <si>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</si>
  <si>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</si>
  <si>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</si>
  <si>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</si>
  <si>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</si>
  <si>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</si>
  <si>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</si>
  <si>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</si>
  <si>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</si>
  <si>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</si>
  <si>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</si>
  <si>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</si>
  <si>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</si>
  <si>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</si>
  <si>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</si>
  <si>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</si>
  <si>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</si>
  <si>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</si>
  <si>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</si>
  <si>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</si>
  <si>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</si>
  <si>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</si>
  <si>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</si>
  <si>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</si>
  <si>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</si>
  <si>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</si>
  <si>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</si>
  <si>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</si>
  <si>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</si>
  <si>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</si>
  <si>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</si>
  <si>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</si>
  <si>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</si>
  <si>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</si>
  <si>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</si>
  <si>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</si>
  <si>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</si>
  <si>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</si>
  <si>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</si>
  <si>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</si>
  <si>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</si>
  <si>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</si>
  <si>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</si>
  <si>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</si>
  <si>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</si>
  <si>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</si>
  <si>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</si>
  <si>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</si>
  <si>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</si>
  <si>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</si>
  <si>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</si>
  <si>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</si>
  <si>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</si>
  <si>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</si>
  <si>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</si>
  <si>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</si>
  <si>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</si>
  <si>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</si>
  <si>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</si>
  <si>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</si>
  <si>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</si>
  <si>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</si>
  <si>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</si>
  <si>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</si>
  <si>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</si>
  <si>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</si>
  <si>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</si>
  <si>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</si>
  <si>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</si>
  <si>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</si>
  <si>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</si>
  <si>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</si>
  <si>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</si>
  <si>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</si>
  <si>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</si>
  <si>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</si>
  <si>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</si>
  <si>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</si>
  <si>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</si>
  <si>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</si>
  <si>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</si>
  <si>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</si>
  <si>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</si>
  <si>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</si>
  <si>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</si>
  <si>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</si>
  <si>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</si>
  <si>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</si>
  <si>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</si>
  <si>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</si>
  <si>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</si>
  <si>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</si>
  <si>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</si>
  <si>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</si>
  <si>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</si>
  <si>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</si>
  <si>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</si>
  <si>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</si>
  <si>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</si>
  <si>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</si>
  <si>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</si>
  <si>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</si>
  <si>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</si>
  <si>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</si>
  <si>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</si>
  <si>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</si>
  <si>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</si>
  <si>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</si>
  <si>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</si>
  <si>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</si>
  <si>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</si>
  <si>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</si>
  <si>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</si>
  <si>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</si>
  <si>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</si>
  <si>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</si>
  <si>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</si>
  <si>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</si>
  <si>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</si>
  <si>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</si>
  <si>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</si>
  <si>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</si>
  <si>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</si>
  <si>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</si>
  <si>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</si>
  <si>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</si>
  <si>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</si>
  <si>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</si>
  <si>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</si>
  <si>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</si>
  <si>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</si>
  <si>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</si>
  <si>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</si>
  <si>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</si>
  <si>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</si>
  <si>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</si>
  <si>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</si>
  <si>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</si>
  <si>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</si>
  <si>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</si>
  <si>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</si>
  <si>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</si>
  <si>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</si>
  <si>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</si>
  <si>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</si>
  <si>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</si>
  <si>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</si>
  <si>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</si>
  <si>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</si>
  <si>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</si>
  <si>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</si>
  <si>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</si>
  <si>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</si>
  <si>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</si>
  <si>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</si>
  <si>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</si>
  <si>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</si>
  <si>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</si>
  <si>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</si>
  <si>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</si>
  <si>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</si>
  <si>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</si>
  <si>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</si>
  <si>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</si>
  <si>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</si>
  <si>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</si>
  <si>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</si>
  <si>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</si>
  <si>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</si>
  <si>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</si>
  <si>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</si>
  <si>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</si>
  <si>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</si>
  <si>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</si>
  <si>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</si>
  <si>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</si>
  <si>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</si>
  <si>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</si>
  <si>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</si>
  <si>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</si>
  <si>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</si>
  <si>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</si>
  <si>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</si>
  <si>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</si>
  <si>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</si>
  <si>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</si>
  <si>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</si>
  <si>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</si>
  <si>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</si>
  <si>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</si>
  <si>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</si>
  <si>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</si>
  <si>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</si>
  <si>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</si>
  <si>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</si>
  <si>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</si>
  <si>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</si>
  <si>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</si>
  <si>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</si>
  <si>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</si>
  <si>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</si>
  <si>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</si>
  <si>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</si>
  <si>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</si>
  <si>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</si>
  <si>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</si>
  <si>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</si>
  <si>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</si>
  <si>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</si>
  <si>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</si>
  <si>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</si>
  <si>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</si>
  <si>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</si>
  <si>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</si>
  <si>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</si>
  <si>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</si>
  <si>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</si>
  <si>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</si>
  <si>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</si>
  <si>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</si>
  <si>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</si>
  <si>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</si>
  <si>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</si>
  <si>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</si>
  <si>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</si>
  <si>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</si>
  <si>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</si>
  <si>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</si>
  <si>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</si>
  <si>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</si>
  <si>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</si>
  <si>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</si>
  <si>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</si>
  <si>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</si>
  <si>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</si>
  <si>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</si>
  <si>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</si>
  <si>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</si>
  <si>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</si>
  <si>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</si>
  <si>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</si>
  <si>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</si>
  <si>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</si>
  <si>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</si>
  <si>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</si>
  <si>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</si>
  <si>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</si>
  <si>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</si>
  <si>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</si>
  <si>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</si>
  <si>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</si>
  <si>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</si>
  <si>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</si>
  <si>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</si>
  <si>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</si>
  <si>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</si>
  <si>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</si>
  <si>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</si>
  <si>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</si>
  <si>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</si>
  <si>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</si>
  <si>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</si>
  <si>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</si>
  <si>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</si>
  <si>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</si>
  <si>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</si>
  <si>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</si>
  <si>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</si>
  <si>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</si>
  <si>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</si>
  <si>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</si>
  <si>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</si>
  <si>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</si>
  <si>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</si>
  <si>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</si>
  <si>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</si>
  <si>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</si>
  <si>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</si>
  <si>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</si>
  <si>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</si>
  <si>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</si>
  <si>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</si>
  <si>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</si>
  <si>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</si>
  <si>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</si>
  <si>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</si>
  <si>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</si>
  <si>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</si>
  <si>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</si>
  <si>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</si>
  <si>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</si>
  <si>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</si>
  <si>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</si>
  <si>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</si>
  <si>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</si>
  <si>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</si>
  <si>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</si>
  <si>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</si>
  <si>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</si>
  <si>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</si>
  <si>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</si>
  <si>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</si>
  <si>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</si>
  <si>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</si>
  <si>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</si>
  <si>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</si>
  <si>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</si>
  <si>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</si>
  <si>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</si>
  <si>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</si>
  <si>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</si>
  <si>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</si>
  <si>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</si>
  <si>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</si>
  <si>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</si>
  <si>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</si>
  <si>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</si>
  <si>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</si>
  <si>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</si>
  <si>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</si>
  <si>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</si>
  <si>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</si>
  <si>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</si>
  <si>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</si>
  <si>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</si>
  <si>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</si>
  <si>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</si>
  <si>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</si>
  <si>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</si>
  <si>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</si>
  <si>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</si>
  <si>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</si>
  <si>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</si>
  <si>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</si>
  <si>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</si>
  <si>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</si>
  <si>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</si>
  <si>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</si>
  <si>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</si>
  <si>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</si>
  <si>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</si>
  <si>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</si>
  <si>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</si>
  <si>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</si>
  <si>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</si>
  <si>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</si>
  <si>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</si>
  <si>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</si>
  <si>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</si>
  <si>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</si>
  <si>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</si>
  <si>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</si>
  <si>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</si>
  <si>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</si>
  <si>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</si>
  <si>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</si>
  <si>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</si>
  <si>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</si>
  <si>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</si>
  <si>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</si>
  <si>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</si>
  <si>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</si>
  <si>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</si>
  <si>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</si>
  <si>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</si>
  <si>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</si>
  <si>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</si>
  <si>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</si>
  <si>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</si>
  <si>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</si>
  <si>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</si>
  <si>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</si>
  <si>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</si>
  <si>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</si>
  <si>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</si>
  <si>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</si>
  <si>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</si>
  <si>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</si>
  <si>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</si>
  <si>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</si>
  <si>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</si>
  <si>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</si>
  <si>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</si>
  <si>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</si>
  <si>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</si>
  <si>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</si>
  <si>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</si>
  <si>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</si>
  <si>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</si>
  <si>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</si>
  <si>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</si>
  <si>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</si>
  <si>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</si>
  <si>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</si>
  <si>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</si>
  <si>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</si>
  <si>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</si>
  <si>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</si>
  <si>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</si>
  <si>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</si>
  <si>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</si>
  <si>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</si>
  <si>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</si>
  <si>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</si>
  <si>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</si>
  <si>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</si>
  <si>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</si>
  <si>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</si>
  <si>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</si>
  <si>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</si>
  <si>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</si>
  <si>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</si>
  <si>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</si>
  <si>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</si>
  <si>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</si>
  <si>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</si>
  <si>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</si>
  <si>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</si>
  <si>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</si>
  <si>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</si>
  <si>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</si>
  <si>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</si>
  <si>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</si>
  <si>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</si>
  <si>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</si>
  <si>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</si>
  <si>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</si>
  <si>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</si>
  <si>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</si>
  <si>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</si>
  <si>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</si>
  <si>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</si>
  <si>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</si>
  <si>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</si>
  <si>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</si>
  <si>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</si>
  <si>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</si>
  <si>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</si>
  <si>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</si>
  <si>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</si>
  <si>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</si>
  <si>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</si>
  <si>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</si>
  <si>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</si>
  <si>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</si>
  <si>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</si>
  <si>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</si>
  <si>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</si>
  <si>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</si>
  <si>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</si>
  <si>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</si>
  <si>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</si>
  <si>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</si>
  <si>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</si>
  <si>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</si>
  <si>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</si>
  <si>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</si>
  <si>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</si>
  <si>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</si>
  <si>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</si>
  <si>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</si>
  <si>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</si>
  <si>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</si>
  <si>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</si>
  <si>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</si>
  <si>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</si>
  <si>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</si>
  <si>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</si>
  <si>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</si>
  <si>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</si>
  <si>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</si>
  <si>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</si>
  <si>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</si>
  <si>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</si>
  <si>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</si>
  <si>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</si>
  <si>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</si>
  <si>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</si>
  <si>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</si>
  <si>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</si>
  <si>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</si>
  <si>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</si>
  <si>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</si>
  <si>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</si>
  <si>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</si>
  <si>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</si>
  <si>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</si>
  <si>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</si>
  <si>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</si>
  <si>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</si>
  <si>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</si>
  <si>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</si>
  <si>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</si>
  <si>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</si>
  <si>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</si>
  <si>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</si>
  <si>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</si>
  <si>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</si>
  <si>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</si>
  <si>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</si>
  <si>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</si>
  <si>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</si>
  <si>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</si>
  <si>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</si>
  <si>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</si>
  <si>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</si>
  <si>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</si>
  <si>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</si>
  <si>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</si>
  <si>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</si>
  <si>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</si>
  <si>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</si>
  <si>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</si>
  <si>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</si>
  <si>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</si>
  <si>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</si>
  <si>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</si>
  <si>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</si>
  <si>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</si>
  <si>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</si>
  <si>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</si>
  <si>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</si>
  <si>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</si>
  <si>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</si>
  <si>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</si>
  <si>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</si>
  <si>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</si>
  <si>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</si>
  <si>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</si>
  <si>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</si>
  <si>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</si>
  <si>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</si>
  <si>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</si>
  <si>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</si>
  <si>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</si>
  <si>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</si>
  <si>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</si>
  <si>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</si>
  <si>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</si>
  <si>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</si>
  <si>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</si>
  <si>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</si>
  <si>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</si>
  <si>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</si>
  <si>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</si>
  <si>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</si>
  <si>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</si>
  <si>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</si>
  <si>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</si>
  <si>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</si>
  <si>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</si>
  <si>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</si>
  <si>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</si>
  <si>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</si>
  <si>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</si>
  <si>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</si>
  <si>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</si>
  <si>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</si>
  <si>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</si>
  <si>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</si>
  <si>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</si>
  <si>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</si>
  <si>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</si>
  <si>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</si>
  <si>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</si>
  <si>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</si>
  <si>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</si>
  <si>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</si>
  <si>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</si>
  <si>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</si>
  <si>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</si>
  <si>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</si>
  <si>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</si>
  <si>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</si>
  <si>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</si>
  <si>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</si>
  <si>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</si>
  <si>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</si>
  <si>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</si>
  <si>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</si>
  <si>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</si>
  <si>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</si>
  <si>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</si>
  <si>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</si>
  <si>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</si>
  <si>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</si>
  <si>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</si>
  <si>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</si>
  <si>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</si>
  <si>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</si>
  <si>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</si>
  <si>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</si>
  <si>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</si>
  <si>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</si>
  <si>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</si>
  <si>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</si>
  <si>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</si>
  <si>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</si>
  <si>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</si>
  <si>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</si>
  <si>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</si>
  <si>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</si>
  <si>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</si>
  <si>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</si>
  <si>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</si>
  <si>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</si>
  <si>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</si>
  <si>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</si>
  <si>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</si>
  <si>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</si>
  <si>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</si>
  <si>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</si>
  <si>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</si>
  <si>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</si>
  <si>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</si>
  <si>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</si>
  <si>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</si>
  <si>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</si>
  <si>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</si>
  <si>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</si>
  <si>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</si>
  <si>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</si>
  <si>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</si>
  <si>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</si>
  <si>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</si>
  <si>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</si>
  <si>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</si>
  <si>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</si>
  <si>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</si>
  <si>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</si>
  <si>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</si>
  <si>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</si>
  <si>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</si>
  <si>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</si>
  <si>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</si>
  <si>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</si>
  <si>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</si>
  <si>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</si>
  <si>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</si>
  <si>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</si>
  <si>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</si>
  <si>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</si>
  <si>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</si>
  <si>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</si>
  <si>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</si>
  <si>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</si>
  <si>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</si>
  <si>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</si>
  <si>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</si>
  <si>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</si>
  <si>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</si>
  <si>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</si>
  <si>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</si>
  <si>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</si>
  <si>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</si>
  <si>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</si>
  <si>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</si>
  <si>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</si>
  <si>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</si>
  <si>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</si>
  <si>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</si>
  <si>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</si>
  <si>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</si>
  <si>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</si>
  <si>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</si>
  <si>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</si>
  <si>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</si>
  <si>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</si>
  <si>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</si>
  <si>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</si>
  <si>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</si>
  <si>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</si>
  <si>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</si>
  <si>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</si>
  <si>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</si>
  <si>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</si>
  <si>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</si>
  <si>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</si>
  <si>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</si>
  <si>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</si>
  <si>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</si>
  <si>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</si>
  <si>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</si>
  <si>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</si>
  <si>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</si>
  <si>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</si>
  <si>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</si>
  <si>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</si>
  <si>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</si>
  <si>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</si>
  <si>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</si>
  <si>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</si>
  <si>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</si>
  <si>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</si>
  <si>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</si>
  <si>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</si>
  <si>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</si>
  <si>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</si>
  <si>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</si>
  <si>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</si>
  <si>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</si>
  <si>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</si>
  <si>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</si>
  <si>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</si>
  <si>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</si>
  <si>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</si>
  <si>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</si>
  <si>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</si>
  <si>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</si>
  <si>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</si>
  <si>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</si>
  <si>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</si>
  <si>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</si>
  <si>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</si>
  <si>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</si>
  <si>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</si>
  <si>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</si>
  <si>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</si>
  <si>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</si>
  <si>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</si>
  <si>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</si>
  <si>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</si>
  <si>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</si>
  <si>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</si>
  <si>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</si>
  <si>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</si>
  <si>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</si>
  <si>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</si>
  <si>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</si>
  <si>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</si>
  <si>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</si>
  <si>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</si>
  <si>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</si>
  <si>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</si>
  <si>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</si>
  <si>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</si>
  <si>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</si>
  <si>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</si>
  <si>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</si>
  <si>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</si>
  <si>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</si>
  <si>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</si>
  <si>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</si>
  <si>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</si>
  <si>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</si>
  <si>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</si>
  <si>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</si>
  <si>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</si>
  <si>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</si>
  <si>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</si>
  <si>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</si>
  <si>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</si>
  <si>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</si>
  <si>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</si>
  <si>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</si>
  <si>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</si>
  <si>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</si>
  <si>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</si>
  <si>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</si>
  <si>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</si>
  <si>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</si>
  <si>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</si>
  <si>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</si>
  <si>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</si>
  <si>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</si>
  <si>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</si>
  <si>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</si>
  <si>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</si>
  <si>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</si>
  <si>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</si>
  <si>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</si>
  <si>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</si>
  <si>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</si>
  <si>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</si>
  <si>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</si>
  <si>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</si>
  <si>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</si>
  <si>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</si>
  <si>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</si>
  <si>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</si>
  <si>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</si>
  <si>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</si>
  <si>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</si>
  <si>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</si>
  <si>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</si>
  <si>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</si>
  <si>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</si>
  <si>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</si>
  <si>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</si>
  <si>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</si>
  <si>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</si>
  <si>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</si>
  <si>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</si>
  <si>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</si>
  <si>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</si>
  <si>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</si>
  <si>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</si>
  <si>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</si>
  <si>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</si>
  <si>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</si>
  <si>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</si>
  <si>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</si>
  <si>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</si>
  <si>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</si>
  <si>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</si>
  <si>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</si>
  <si>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</si>
  <si>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</si>
  <si>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</si>
  <si>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</si>
  <si>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</si>
  <si>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</si>
  <si>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</si>
  <si>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</si>
  <si>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</si>
  <si>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</si>
  <si>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</si>
  <si>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</si>
  <si>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</si>
  <si>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</si>
  <si>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</si>
  <si>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</si>
  <si>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</si>
  <si>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</si>
  <si>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</si>
  <si>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</si>
  <si>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</si>
  <si>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</si>
  <si>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</si>
  <si>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</si>
  <si>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</si>
  <si>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</si>
  <si>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</si>
  <si>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</si>
  <si>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</si>
  <si>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</si>
  <si>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</si>
  <si>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</si>
  <si>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</si>
  <si>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</si>
  <si>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</si>
  <si>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</si>
  <si>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</si>
  <si>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</si>
  <si>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</si>
  <si>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</si>
  <si>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</si>
  <si>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</si>
  <si>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</si>
  <si>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</si>
  <si>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</si>
  <si>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</si>
  <si>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</si>
  <si>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</si>
  <si>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</si>
  <si>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</si>
  <si>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</si>
  <si>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</si>
  <si>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</si>
  <si>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</si>
  <si>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</si>
  <si>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</si>
  <si>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</si>
  <si>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</si>
  <si>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</si>
  <si>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</si>
  <si>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</si>
  <si>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</si>
  <si>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</si>
  <si>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</si>
  <si>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</si>
  <si>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</si>
  <si>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</si>
  <si>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</si>
  <si>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</si>
  <si>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</si>
  <si>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</si>
  <si>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</si>
  <si>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</si>
  <si>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</si>
  <si>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</si>
  <si>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</si>
  <si>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</si>
  <si>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</si>
  <si>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</si>
  <si>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</si>
  <si>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</si>
  <si>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</si>
  <si>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</si>
  <si>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</si>
  <si>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</si>
  <si>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</si>
  <si>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</si>
  <si>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</si>
  <si>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</si>
  <si>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</si>
  <si>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</si>
  <si>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</si>
  <si>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</si>
  <si>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</si>
  <si>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</si>
  <si>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</si>
  <si>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</si>
  <si>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</si>
  <si>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</si>
  <si>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</si>
  <si>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</si>
  <si>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</si>
  <si>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</si>
  <si>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</si>
  <si>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</si>
  <si>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</si>
  <si>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</si>
  <si>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</si>
  <si>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</si>
  <si>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</si>
  <si>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</si>
  <si>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</si>
  <si>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</si>
  <si>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</si>
  <si>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</si>
  <si>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</si>
  <si>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</si>
  <si>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</si>
  <si>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</si>
  <si>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</si>
  <si>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</si>
  <si>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</si>
  <si>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</si>
  <si>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</si>
  <si>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</si>
  <si>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</si>
  <si>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</si>
  <si>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</si>
  <si>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</si>
  <si>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</si>
  <si>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</si>
  <si>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</si>
  <si>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</si>
  <si>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</si>
  <si>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</si>
  <si>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</si>
  <si>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</si>
  <si>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</si>
  <si>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</si>
  <si>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</si>
  <si>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</si>
  <si>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</si>
  <si>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</si>
  <si>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</si>
  <si>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</si>
  <si>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</si>
  <si>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</si>
  <si>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</si>
  <si>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</si>
  <si>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</si>
  <si>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</si>
  <si>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</si>
  <si>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</si>
  <si>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</si>
  <si>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</si>
  <si>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</si>
  <si>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</si>
  <si>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</si>
  <si>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</si>
  <si>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</si>
  <si>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</si>
  <si>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</si>
  <si>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</si>
  <si>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</si>
  <si>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</si>
  <si>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</si>
  <si>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</si>
  <si>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</si>
  <si>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</si>
  <si>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</si>
  <si>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</si>
  <si>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</si>
  <si>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</si>
  <si>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</si>
  <si>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</si>
  <si>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</si>
  <si>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</si>
  <si>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</si>
  <si>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</si>
  <si>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</si>
  <si>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</si>
  <si>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</si>
  <si>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</si>
  <si>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</si>
  <si>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</si>
  <si>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</si>
  <si>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</si>
  <si>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</si>
  <si>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</si>
  <si>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</si>
  <si>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</si>
  <si>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</si>
  <si>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</si>
  <si>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</si>
  <si>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</si>
  <si>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</si>
  <si>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</si>
  <si>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</si>
  <si>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</si>
  <si>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</si>
  <si>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</si>
  <si>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</si>
  <si>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</si>
  <si>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</si>
  <si>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</si>
  <si>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</si>
  <si>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</si>
  <si>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</si>
  <si>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</si>
  <si>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</si>
  <si>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</si>
  <si>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</si>
  <si>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</si>
  <si>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</si>
  <si>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</si>
  <si>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</si>
  <si>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</si>
  <si>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</si>
  <si>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</si>
  <si>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</si>
  <si>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</si>
  <si>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</si>
  <si>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</si>
  <si>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</si>
  <si>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</si>
  <si>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</si>
  <si>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</si>
  <si>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</si>
  <si>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</si>
  <si>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</si>
  <si>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</si>
  <si>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</si>
  <si>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</si>
  <si>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</si>
  <si>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</si>
  <si>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</si>
  <si>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</si>
  <si>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</si>
  <si>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</si>
  <si>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</si>
  <si>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</si>
  <si>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</si>
  <si>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</si>
  <si>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</si>
  <si>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</si>
  <si>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</si>
  <si>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</si>
  <si>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</si>
  <si>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</si>
  <si>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</si>
  <si>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</si>
  <si>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</si>
  <si>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</si>
  <si>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</si>
  <si>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</si>
  <si>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</si>
  <si>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</si>
  <si>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</si>
  <si>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</si>
  <si>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</si>
  <si>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</si>
  <si>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</si>
  <si>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</si>
  <si>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</si>
  <si>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</si>
  <si>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</si>
  <si>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</si>
  <si>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</si>
  <si>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</si>
  <si>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</si>
  <si>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</si>
  <si>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</si>
  <si>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</si>
  <si>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</si>
  <si>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</si>
  <si>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</si>
  <si>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</si>
  <si>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</si>
  <si>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</si>
  <si>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</si>
  <si>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</si>
  <si>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</si>
  <si>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</si>
  <si>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</si>
  <si>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</si>
  <si>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</si>
  <si>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</si>
  <si>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</si>
  <si>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</si>
  <si>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</si>
  <si>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</si>
  <si>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</si>
  <si>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</si>
  <si>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</si>
  <si>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</si>
  <si>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</si>
  <si>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</si>
  <si>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</si>
  <si>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</si>
  <si>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</si>
  <si>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</si>
  <si>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</si>
  <si>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</si>
  <si>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</si>
  <si>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</si>
  <si>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</si>
  <si>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</si>
  <si>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</si>
  <si>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</si>
  <si>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</si>
  <si>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</si>
  <si>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</si>
  <si>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</si>
  <si>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</si>
  <si>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</si>
  <si>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</si>
  <si>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</si>
  <si>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</si>
  <si>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</si>
  <si>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</si>
  <si>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</si>
  <si>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</si>
  <si>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</si>
  <si>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</si>
  <si>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</si>
  <si>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</si>
  <si>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</si>
  <si>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</si>
  <si>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</si>
  <si>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</si>
  <si>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</si>
  <si>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</si>
  <si>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</si>
  <si>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</si>
  <si>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</si>
  <si>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</si>
  <si>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</si>
  <si>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</si>
  <si>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</si>
  <si>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</si>
  <si>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</si>
  <si>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</si>
  <si>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</si>
  <si>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</si>
  <si>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</si>
  <si>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</si>
  <si>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</si>
  <si>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</si>
  <si>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</si>
  <si>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</si>
  <si>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</si>
  <si>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</si>
  <si>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</si>
  <si>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</si>
  <si>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</si>
  <si>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</si>
  <si>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</si>
  <si>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</si>
  <si>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</si>
  <si>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</si>
  <si>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</si>
  <si>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</si>
  <si>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</si>
  <si>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</si>
  <si>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</si>
  <si>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</si>
  <si>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</si>
  <si>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</si>
  <si>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</si>
  <si>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</si>
  <si>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</si>
  <si>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</si>
  <si>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</si>
  <si>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</si>
  <si>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</si>
  <si>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</si>
  <si>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</si>
  <si>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</si>
  <si>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</si>
  <si>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</si>
  <si>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</si>
  <si>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</si>
  <si>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</si>
  <si>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</si>
  <si>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</si>
  <si>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</si>
  <si>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</si>
  <si>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</si>
  <si>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</si>
  <si>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</si>
  <si>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</si>
  <si>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</si>
  <si>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</si>
  <si>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</si>
  <si>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</si>
  <si>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</si>
  <si>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</si>
  <si>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</si>
  <si>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</si>
  <si>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</si>
  <si>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</si>
  <si>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</si>
  <si>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</si>
  <si>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</si>
  <si>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</si>
  <si>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</si>
  <si>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</si>
  <si>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</si>
  <si>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</si>
  <si>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</si>
  <si>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</si>
  <si>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</si>
  <si>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</si>
  <si>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</si>
  <si>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</si>
  <si>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</si>
  <si>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</si>
  <si>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</si>
  <si>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</si>
  <si>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</si>
  <si>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</si>
  <si>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</si>
  <si>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</si>
  <si>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</si>
  <si>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</si>
  <si>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</si>
  <si>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</si>
  <si>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</si>
  <si>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</si>
  <si>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</si>
  <si>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</si>
  <si>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</si>
  <si>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</si>
  <si>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</si>
  <si>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</si>
  <si>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</si>
  <si>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</si>
  <si>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</si>
  <si>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</si>
  <si>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</si>
  <si>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</si>
  <si>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</si>
  <si>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</si>
  <si>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</si>
  <si>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</si>
  <si>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</si>
  <si>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</si>
  <si>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</si>
  <si>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</si>
  <si>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</si>
  <si>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</si>
  <si>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</si>
  <si>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</si>
  <si>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</si>
  <si>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</si>
  <si>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</si>
  <si>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</si>
  <si>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</si>
  <si>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</si>
  <si>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</si>
  <si>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</si>
  <si>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</si>
  <si>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</si>
  <si>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</si>
  <si>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</si>
  <si>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</si>
  <si>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</si>
  <si>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</si>
  <si>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</si>
  <si>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</si>
  <si>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</si>
  <si>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</si>
  <si>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</si>
  <si>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</si>
  <si>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</si>
  <si>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</si>
  <si>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</si>
  <si>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</si>
  <si>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</si>
  <si>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</si>
  <si>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</si>
  <si>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</si>
  <si>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</si>
  <si>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</si>
  <si>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</si>
  <si>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</si>
  <si>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</si>
  <si>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</si>
  <si>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</si>
  <si>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</si>
  <si>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</si>
  <si>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</si>
  <si>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</si>
  <si>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</si>
  <si>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</si>
  <si>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</si>
  <si>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</si>
  <si>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</si>
  <si>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</si>
  <si>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</si>
  <si>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</si>
  <si>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</si>
  <si>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</si>
  <si>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</si>
  <si>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</si>
  <si>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</si>
  <si>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</si>
  <si>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</si>
  <si>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</si>
  <si>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</si>
  <si>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</si>
  <si>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</si>
  <si>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</si>
  <si>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</si>
  <si>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</si>
  <si>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</si>
  <si>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</si>
  <si>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</si>
  <si>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</si>
  <si>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</si>
  <si>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</si>
  <si>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</si>
  <si>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</si>
  <si>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</si>
  <si>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</si>
  <si>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</si>
  <si>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</si>
  <si>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</si>
  <si>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</si>
  <si>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</si>
  <si>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</si>
  <si>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</si>
  <si>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</si>
  <si>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</si>
  <si>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</si>
  <si>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</si>
  <si>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</si>
  <si>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</si>
  <si>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</si>
  <si>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</si>
  <si>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</si>
  <si>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</si>
  <si>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</si>
  <si>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</si>
  <si>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</si>
  <si>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</si>
  <si>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</si>
  <si>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</si>
  <si>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</si>
  <si>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</si>
  <si>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</si>
  <si>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</si>
  <si>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</si>
  <si>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</si>
  <si>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</si>
  <si>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</si>
  <si>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</si>
  <si>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</si>
  <si>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</si>
  <si>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</si>
  <si>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</si>
  <si>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</si>
  <si>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</si>
  <si>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</si>
  <si>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</si>
  <si>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</si>
  <si>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</si>
  <si>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</si>
  <si>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</si>
  <si>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</si>
  <si>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</si>
  <si>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</si>
  <si>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</si>
  <si>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</si>
  <si>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</si>
  <si>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</si>
  <si>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</si>
  <si>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</si>
  <si>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</si>
  <si>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</si>
  <si>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</si>
  <si>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</si>
  <si>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</si>
  <si>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</si>
  <si>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</si>
  <si>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</si>
  <si>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</si>
  <si>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</si>
  <si>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</si>
  <si>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</si>
  <si>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</si>
  <si>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</si>
  <si>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</si>
  <si>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</si>
  <si>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</si>
  <si>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</si>
  <si>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</si>
  <si>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</si>
  <si>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</si>
  <si>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</si>
  <si>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</si>
  <si>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</si>
  <si>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</si>
  <si>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</si>
  <si>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</si>
  <si>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</si>
  <si>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</si>
  <si>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</si>
  <si>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</si>
  <si>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</si>
  <si>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</si>
  <si>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</si>
  <si>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</si>
  <si>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</si>
  <si>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</si>
  <si>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</si>
  <si>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</si>
  <si>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</si>
  <si>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</si>
  <si>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</si>
  <si>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</si>
  <si>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</si>
  <si>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</si>
  <si>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</si>
  <si>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</si>
  <si>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</si>
  <si>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</si>
  <si>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</si>
  <si>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</si>
  <si>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</si>
  <si>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</si>
  <si>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</si>
  <si>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</si>
  <si>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</si>
  <si>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</si>
  <si>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</si>
  <si>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</si>
  <si>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</si>
  <si>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</si>
  <si>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</si>
  <si>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</si>
  <si>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</si>
  <si>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</si>
  <si>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</si>
  <si>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</si>
  <si>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</si>
  <si>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</si>
  <si>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</si>
  <si>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</si>
  <si>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</si>
  <si>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</si>
  <si>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</si>
  <si>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</si>
  <si>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</si>
  <si>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</si>
  <si>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</si>
  <si>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</si>
  <si>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</si>
  <si>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</si>
  <si>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</si>
  <si>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</si>
  <si>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</si>
  <si>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</si>
  <si>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</si>
  <si>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</si>
  <si>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</si>
  <si>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</si>
  <si>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</si>
  <si>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</si>
  <si>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</si>
  <si>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</si>
  <si>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</si>
  <si>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</si>
  <si>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</si>
  <si>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</si>
  <si>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</si>
  <si>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</si>
  <si>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</si>
  <si>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</si>
  <si>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</si>
  <si>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</si>
  <si>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</si>
  <si>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</si>
  <si>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</si>
  <si>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</si>
  <si>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</si>
  <si>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</si>
  <si>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</si>
  <si>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</si>
  <si>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</si>
  <si>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</si>
  <si>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</si>
  <si>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</si>
  <si>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</si>
  <si>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</si>
  <si>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</si>
  <si>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</si>
  <si>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</si>
  <si>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</si>
  <si>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</si>
  <si>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</si>
  <si>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</si>
  <si>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</si>
  <si>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</si>
  <si>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</si>
  <si>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</si>
  <si>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</si>
  <si>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</si>
  <si>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</si>
  <si>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</si>
  <si>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</si>
  <si>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</si>
  <si>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</si>
  <si>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</si>
  <si>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</si>
  <si>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</si>
  <si>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</si>
  <si>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</si>
  <si>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</si>
  <si>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</si>
  <si>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</si>
  <si>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</si>
  <si>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</si>
  <si>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</si>
  <si>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</si>
  <si>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</si>
  <si>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</si>
  <si>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</si>
  <si>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</si>
  <si>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</si>
  <si>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</si>
  <si>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</si>
  <si>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</si>
  <si>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</si>
  <si>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</si>
  <si>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</si>
  <si>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</si>
  <si>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</si>
  <si>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</si>
  <si>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</si>
  <si>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</si>
  <si>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</si>
  <si>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</si>
  <si>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</si>
  <si>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</si>
  <si>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</si>
  <si>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</si>
  <si>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</si>
  <si>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</si>
  <si>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</si>
  <si>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</si>
  <si>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</si>
  <si>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</si>
  <si>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</si>
  <si>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</si>
  <si>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</si>
  <si>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</si>
  <si>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</si>
  <si>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</si>
  <si>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</si>
  <si>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</si>
  <si>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</si>
  <si>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</si>
  <si>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</si>
  <si>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</si>
  <si>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</si>
  <si>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</si>
  <si>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</si>
  <si>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</si>
  <si>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</si>
  <si>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</si>
  <si>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</si>
  <si>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</si>
  <si>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</si>
  <si>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</si>
  <si>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</si>
  <si>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</si>
  <si>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</si>
  <si>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</si>
  <si>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</si>
  <si>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</si>
  <si>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</si>
  <si>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</si>
  <si>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</si>
  <si>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</si>
  <si>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</si>
  <si>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</si>
  <si>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</si>
  <si>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</si>
  <si>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</si>
  <si>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</si>
  <si>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</si>
  <si>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</si>
  <si>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</si>
  <si>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</si>
  <si>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</si>
  <si>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</si>
  <si>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</si>
  <si>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</si>
  <si>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</si>
  <si>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</si>
  <si>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</si>
  <si>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</si>
  <si>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</si>
  <si>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</si>
  <si>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</si>
  <si>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</si>
  <si>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</si>
  <si>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</si>
  <si>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</si>
  <si>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</si>
  <si>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</si>
  <si>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</si>
  <si>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</si>
  <si>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</si>
  <si>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</si>
  <si>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</si>
  <si>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</si>
  <si>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</si>
  <si>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</si>
  <si>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</si>
  <si>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</si>
  <si>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</si>
  <si>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</si>
  <si>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</si>
  <si>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</si>
  <si>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</si>
  <si>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</si>
  <si>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</si>
  <si>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</si>
  <si>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</si>
  <si>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</si>
  <si>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</si>
  <si>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</si>
  <si>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</si>
  <si>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</si>
  <si>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</si>
  <si>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</si>
  <si>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</si>
  <si>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</si>
  <si>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</si>
  <si>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</si>
  <si>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</si>
  <si>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</si>
  <si>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</si>
  <si>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</si>
  <si>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</si>
  <si>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</si>
  <si>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</si>
  <si>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</si>
  <si>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</si>
  <si>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</si>
  <si>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</si>
  <si>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</si>
  <si>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</si>
  <si>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</si>
  <si>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</si>
  <si>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</si>
  <si>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</si>
  <si>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</si>
  <si>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</si>
  <si>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</si>
  <si>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</si>
  <si>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</si>
  <si>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</si>
  <si>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</si>
  <si>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</si>
  <si>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</si>
  <si>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</si>
  <si>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</si>
  <si>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</si>
  <si>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</si>
  <si>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</si>
  <si>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</si>
  <si>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</si>
  <si>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</si>
  <si>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</si>
  <si>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</si>
  <si>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</si>
  <si>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</si>
  <si>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</si>
  <si>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</si>
  <si>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</si>
  <si>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</si>
  <si>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</si>
  <si>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</si>
  <si>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</si>
  <si>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</si>
  <si>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</si>
  <si>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</si>
  <si>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</si>
  <si>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</si>
  <si>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</si>
  <si>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</si>
  <si>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</si>
  <si>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</si>
  <si>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</si>
  <si>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</si>
  <si>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</si>
  <si>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</si>
  <si>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</si>
  <si>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</si>
  <si>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</si>
  <si>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</si>
  <si>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</si>
  <si>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</si>
  <si>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</si>
  <si>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</si>
  <si>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</si>
  <si>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</si>
  <si>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</si>
  <si>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</si>
  <si>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</si>
  <si>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</si>
  <si>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</si>
  <si>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</si>
  <si>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</si>
  <si>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</si>
  <si>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</si>
  <si>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</si>
  <si>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</si>
  <si>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</si>
  <si>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</si>
  <si>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</si>
  <si>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</si>
  <si>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</si>
  <si>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</si>
  <si>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</si>
  <si>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</si>
  <si>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</si>
  <si>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</si>
  <si>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</si>
  <si>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</si>
  <si>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</si>
  <si>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</si>
  <si>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</si>
  <si>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</si>
  <si>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</si>
  <si>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</si>
  <si>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</si>
  <si>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</si>
  <si>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</si>
  <si>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</si>
  <si>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</si>
  <si>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</si>
  <si>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</si>
  <si>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</si>
  <si>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</si>
  <si>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</si>
  <si>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</si>
  <si>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</si>
  <si>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</si>
  <si>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</si>
  <si>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</si>
  <si>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</si>
  <si>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</si>
  <si>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</si>
  <si>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</si>
  <si>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</si>
  <si>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</si>
  <si>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</si>
  <si>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</si>
  <si>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</si>
  <si>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</si>
  <si>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</si>
  <si>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</si>
  <si>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</si>
  <si>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</si>
  <si>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</si>
  <si>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</si>
  <si>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</si>
  <si>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</si>
  <si>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</si>
  <si>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</si>
  <si>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</si>
  <si>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</si>
  <si>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</si>
  <si>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</si>
  <si>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</si>
  <si>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</si>
  <si>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</si>
  <si>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</si>
  <si>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</si>
  <si>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</si>
  <si>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</si>
  <si>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</si>
  <si>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</si>
  <si>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</si>
  <si>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</si>
  <si>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</si>
  <si>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</si>
  <si>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</si>
  <si>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</si>
  <si>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</si>
  <si>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</si>
  <si>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</si>
  <si>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</si>
  <si>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</si>
  <si>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</si>
  <si>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</si>
  <si>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</si>
  <si>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</si>
  <si>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</si>
  <si>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</si>
  <si>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</si>
  <si>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</si>
  <si>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</si>
  <si>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</si>
  <si>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</si>
  <si>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</si>
  <si>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</si>
  <si>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</si>
  <si>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</si>
  <si>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</si>
  <si>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</si>
  <si>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</si>
  <si>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</si>
  <si>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</si>
  <si>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</si>
  <si>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</si>
  <si>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</si>
  <si>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</si>
  <si>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</si>
  <si>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</si>
  <si>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</si>
  <si>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</si>
  <si>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</si>
  <si>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</si>
  <si>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</si>
  <si>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</si>
  <si>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</si>
  <si>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</si>
  <si>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</si>
  <si>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</si>
  <si>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</si>
  <si>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</si>
  <si>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</si>
  <si>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</si>
  <si>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</si>
  <si>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</si>
  <si>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</si>
  <si>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</si>
  <si>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</si>
  <si>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</si>
  <si>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</si>
  <si>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</si>
  <si>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</si>
  <si>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</si>
  <si>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</si>
  <si>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</si>
  <si>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</si>
  <si>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</si>
  <si>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</si>
  <si>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</si>
  <si>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</si>
  <si>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</si>
  <si>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</si>
  <si>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</si>
  <si>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</si>
  <si>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</si>
  <si>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</si>
  <si>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</si>
  <si>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</si>
  <si>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</si>
  <si>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</si>
  <si>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</si>
  <si>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</si>
  <si>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</si>
  <si>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</si>
  <si>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</si>
  <si>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</si>
  <si>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</si>
  <si>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</si>
  <si>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</si>
  <si>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</si>
  <si>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</si>
  <si>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</si>
  <si>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</si>
  <si>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</si>
  <si>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</si>
  <si>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</si>
  <si>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</si>
  <si>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</si>
  <si>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</si>
  <si>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</si>
  <si>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</si>
  <si>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</si>
  <si>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</si>
  <si>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</si>
  <si>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</si>
  <si>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</si>
  <si>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</si>
  <si>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</si>
  <si>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</si>
  <si>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</si>
  <si>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</si>
  <si>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</si>
  <si>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</si>
  <si>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</si>
  <si>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</si>
  <si>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</si>
  <si>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</si>
  <si>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</si>
  <si>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</si>
  <si>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</si>
  <si>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</si>
  <si>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</si>
  <si>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</si>
  <si>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</si>
  <si>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</si>
  <si>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</si>
  <si>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</si>
  <si>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</si>
  <si>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</si>
  <si>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</si>
  <si>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</si>
  <si>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</si>
  <si>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</si>
  <si>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</si>
  <si>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</si>
  <si>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</si>
  <si>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</si>
  <si>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</si>
  <si>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</si>
  <si>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</si>
  <si>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</si>
  <si>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</si>
  <si>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</si>
  <si>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</si>
  <si>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</si>
  <si>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</si>
  <si>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</si>
  <si>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</si>
  <si>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</si>
  <si>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</si>
  <si>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</si>
  <si>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</si>
  <si>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</si>
  <si>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</si>
  <si>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</si>
  <si>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</si>
  <si>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</si>
  <si>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</si>
  <si>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</si>
  <si>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</si>
  <si>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</si>
  <si>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</si>
  <si>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</si>
  <si>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</si>
  <si>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</si>
  <si>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</si>
  <si>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</si>
  <si>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</si>
  <si>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</si>
  <si>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</si>
  <si>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</si>
  <si>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</si>
  <si>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</si>
  <si>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</si>
  <si>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</si>
  <si>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</si>
  <si>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</si>
  <si>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</si>
  <si>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</si>
  <si>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</si>
  <si>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</si>
  <si>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</si>
  <si>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</si>
  <si>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</si>
  <si>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</si>
  <si>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</si>
  <si>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</si>
  <si>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</si>
  <si>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</si>
  <si>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</si>
  <si>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</si>
  <si>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</si>
  <si>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</si>
  <si>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</si>
  <si>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</si>
  <si>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</si>
  <si>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</si>
  <si>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</si>
  <si>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</si>
  <si>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</si>
  <si>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</si>
  <si>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</si>
  <si>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</si>
  <si>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</si>
  <si>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</si>
  <si>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</si>
  <si>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</si>
  <si>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</si>
  <si>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</si>
  <si>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</si>
  <si>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</si>
  <si>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</si>
  <si>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</si>
  <si>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</si>
  <si>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</si>
  <si>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</si>
  <si>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</si>
  <si>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</si>
  <si>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</si>
  <si>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</si>
  <si>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</si>
  <si>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</si>
  <si>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</si>
  <si>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</si>
  <si>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</si>
  <si>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</si>
  <si>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</si>
  <si>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</si>
  <si>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</si>
  <si>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</si>
  <si>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</si>
  <si>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</si>
  <si>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</si>
  <si>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</si>
  <si>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</si>
  <si>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</si>
  <si>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</si>
  <si>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</si>
  <si>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</si>
  <si>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</si>
  <si>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</si>
  <si>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</si>
  <si>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</si>
  <si>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</si>
  <si>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</si>
  <si>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</si>
  <si>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</si>
  <si>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</si>
  <si>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</si>
  <si>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</si>
  <si>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</si>
  <si>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</si>
  <si>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</si>
  <si>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</si>
  <si>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</si>
  <si>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</si>
  <si>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</si>
  <si>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</si>
  <si>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</si>
  <si>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</si>
  <si>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</si>
  <si>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</si>
  <si>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</si>
  <si>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</si>
  <si>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</si>
  <si>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</si>
  <si>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</si>
  <si>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</si>
  <si>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</si>
  <si>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</si>
  <si>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</si>
  <si>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</si>
  <si>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</si>
  <si>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</si>
  <si>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</si>
  <si>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</si>
  <si>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</si>
  <si>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</si>
  <si>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</si>
  <si>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</si>
  <si>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</si>
  <si>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</si>
  <si>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</si>
  <si>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</si>
  <si>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</si>
  <si>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</si>
  <si>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</si>
  <si>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</si>
  <si>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</si>
  <si>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</si>
  <si>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</si>
  <si>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</si>
  <si>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</si>
  <si>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</si>
  <si>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</si>
  <si>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</si>
  <si>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</si>
  <si>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</si>
  <si>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</si>
  <si>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</si>
  <si>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</si>
  <si>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</si>
  <si>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</si>
  <si>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</si>
  <si>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</si>
  <si>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</si>
  <si>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</si>
  <si>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</si>
  <si>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</si>
  <si>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</si>
  <si>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</si>
  <si>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</si>
  <si>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</si>
  <si>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</si>
  <si>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</si>
  <si>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</si>
  <si>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</si>
  <si>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</si>
  <si>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</si>
  <si>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</si>
  <si>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</si>
  <si>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</si>
  <si>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</si>
  <si>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</si>
  <si>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</si>
  <si>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</si>
  <si>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</si>
  <si>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</si>
  <si>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</si>
  <si>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</si>
  <si>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</si>
  <si>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</si>
  <si>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</si>
  <si>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</si>
  <si>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</si>
  <si>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</si>
  <si>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</si>
  <si>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</si>
  <si>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</si>
  <si>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</si>
  <si>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</si>
  <si>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</si>
  <si>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</si>
  <si>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</si>
  <si>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</si>
  <si>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</si>
  <si>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</si>
  <si>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</si>
  <si>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</si>
  <si>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</si>
  <si>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</si>
  <si>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</si>
  <si>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</si>
  <si>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</si>
  <si>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</si>
  <si>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</si>
  <si>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</si>
  <si>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</si>
  <si>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</si>
  <si>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</si>
  <si>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</si>
  <si>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</si>
  <si>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</si>
  <si>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</si>
  <si>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</si>
  <si>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</si>
  <si>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</si>
  <si>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</si>
  <si>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</si>
  <si>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</si>
  <si>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</si>
  <si>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</si>
  <si>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</si>
  <si>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</si>
  <si>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</si>
  <si>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</si>
  <si>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</si>
  <si>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</si>
  <si>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</si>
  <si>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</si>
  <si>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</si>
  <si>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</si>
  <si>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</si>
  <si>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</si>
  <si>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</si>
  <si>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</si>
  <si>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</si>
  <si>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</si>
  <si>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</si>
  <si>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</si>
  <si>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</si>
  <si>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</si>
  <si>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</si>
  <si>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</si>
  <si>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</si>
  <si>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</si>
  <si>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</si>
  <si>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</si>
  <si>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</si>
  <si>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</si>
  <si>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</si>
  <si>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</si>
  <si>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</si>
  <si>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</si>
  <si>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</si>
  <si>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</si>
  <si>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</si>
  <si>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</si>
  <si>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</si>
  <si>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</si>
  <si>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</si>
  <si>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</si>
  <si>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</si>
  <si>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</si>
  <si>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</si>
  <si>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</si>
  <si>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</si>
  <si>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</si>
  <si>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</si>
  <si>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</si>
  <si>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</si>
  <si>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</si>
  <si>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</si>
  <si>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</si>
  <si>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</si>
  <si>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</si>
  <si>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</si>
  <si>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</si>
  <si>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</si>
  <si>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</si>
  <si>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</si>
  <si>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</si>
  <si>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</si>
  <si>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</si>
  <si>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</si>
  <si>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</si>
  <si>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</si>
  <si>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</si>
  <si>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</si>
  <si>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</si>
  <si>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</si>
  <si>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</si>
  <si>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</si>
  <si>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</si>
  <si>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</si>
  <si>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</si>
  <si>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</si>
  <si>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</si>
  <si>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</si>
  <si>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</si>
  <si>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</si>
  <si>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</si>
  <si>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</si>
  <si>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</si>
  <si>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</si>
  <si>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</si>
  <si>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</si>
  <si>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</si>
  <si>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</si>
  <si>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</si>
  <si>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</si>
  <si>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</si>
  <si>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</si>
  <si>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</si>
  <si>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</si>
  <si>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</si>
  <si>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</si>
  <si>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</si>
  <si>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</si>
  <si>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</si>
  <si>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</si>
  <si>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</si>
  <si>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</si>
  <si>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</si>
  <si>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</si>
  <si>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</si>
  <si>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</si>
  <si>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</si>
  <si>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</si>
  <si>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</si>
  <si>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</si>
  <si>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</si>
  <si>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</si>
  <si>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</si>
  <si>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</si>
  <si>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</si>
  <si>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</si>
  <si>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</si>
  <si>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</si>
  <si>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</si>
  <si>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</si>
  <si>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</si>
  <si>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</si>
  <si>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</si>
  <si>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</si>
  <si>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</si>
  <si>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</si>
  <si>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</si>
  <si>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</si>
  <si>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</si>
  <si>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</si>
  <si>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</si>
  <si>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</si>
  <si>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</si>
  <si>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</si>
  <si>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</si>
  <si>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</si>
  <si>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</si>
  <si>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</si>
  <si>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</si>
  <si>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</si>
  <si>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</si>
  <si>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</si>
  <si>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</si>
  <si>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</si>
  <si>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</si>
  <si>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</si>
  <si>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</si>
  <si>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</si>
  <si>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</si>
  <si>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</si>
  <si>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</si>
  <si>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</si>
  <si>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</si>
  <si>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</si>
  <si>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</si>
  <si>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</si>
  <si>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</si>
  <si>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</si>
  <si>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</si>
  <si>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</si>
  <si>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</si>
  <si>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</si>
  <si>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</si>
  <si>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</si>
  <si>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</si>
  <si>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</si>
  <si>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</si>
  <si>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</si>
  <si>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</si>
  <si>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</si>
  <si>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</si>
  <si>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</si>
  <si>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</si>
  <si>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</si>
  <si>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</si>
  <si>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</si>
  <si>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</si>
  <si>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</si>
  <si>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</si>
  <si>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</si>
  <si>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</si>
  <si>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</si>
  <si>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</si>
  <si>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</si>
  <si>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</si>
  <si>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</si>
  <si>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</si>
  <si>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</si>
  <si>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</si>
  <si>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</si>
  <si>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</si>
  <si>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</si>
  <si>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</si>
  <si>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</si>
  <si>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</si>
  <si>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</si>
  <si>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</si>
  <si>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</si>
  <si>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</si>
  <si>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</si>
  <si>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</si>
  <si>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</si>
  <si>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</si>
  <si>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</si>
  <si>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</si>
  <si>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</si>
  <si>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</si>
  <si>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</si>
  <si>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</si>
  <si>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</si>
  <si>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</si>
  <si>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</si>
  <si>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</si>
  <si>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</si>
  <si>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</si>
  <si>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</si>
  <si>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</si>
  <si>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</si>
  <si>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</si>
  <si>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</si>
  <si>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</si>
  <si>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</si>
  <si>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</si>
  <si>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</si>
  <si>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</si>
  <si>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</si>
  <si>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</si>
  <si>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</si>
  <si>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</si>
  <si>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</si>
  <si>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</si>
  <si>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</si>
  <si>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</si>
  <si>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</si>
  <si>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</si>
  <si>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</si>
  <si>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</si>
  <si>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</si>
  <si>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</si>
  <si>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</si>
  <si>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</si>
  <si>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</si>
  <si>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</si>
  <si>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</si>
  <si>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</si>
  <si>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</si>
  <si>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</si>
  <si>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</si>
  <si>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</si>
  <si>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</si>
  <si>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</si>
  <si>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</si>
  <si>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</si>
  <si>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</si>
  <si>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</si>
  <si>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</si>
  <si>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</si>
  <si>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</si>
  <si>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</si>
  <si>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</si>
  <si>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</si>
  <si>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</si>
  <si>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</si>
  <si>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</si>
  <si>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</si>
  <si>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</si>
  <si>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</si>
  <si>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</si>
  <si>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</si>
  <si>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</si>
  <si>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</si>
  <si>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</si>
  <si>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</si>
  <si>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</si>
  <si>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</si>
  <si>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</si>
  <si>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</si>
  <si>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</si>
  <si>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</si>
  <si>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</si>
  <si>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</si>
  <si>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</si>
  <si>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</si>
  <si>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</si>
  <si>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</si>
  <si>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</si>
  <si>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</si>
  <si>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</si>
  <si>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</si>
  <si>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</si>
  <si>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</si>
  <si>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</si>
  <si>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</si>
  <si>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</si>
  <si>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</si>
  <si>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</si>
  <si>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</si>
  <si>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</si>
  <si>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</si>
  <si>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</si>
  <si>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</si>
  <si>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</si>
  <si>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</si>
  <si>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</si>
  <si>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</si>
  <si>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</si>
  <si>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</si>
  <si>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</si>
  <si>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</si>
  <si>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</si>
  <si>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</si>
  <si>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</si>
  <si>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</si>
  <si>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</si>
  <si>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</si>
  <si>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</si>
  <si>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</si>
  <si>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</si>
  <si>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</si>
  <si>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</si>
  <si>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</si>
  <si>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</si>
  <si>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</si>
  <si>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</si>
  <si>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</si>
  <si>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</si>
  <si>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</si>
  <si>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</si>
  <si>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</si>
  <si>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</si>
  <si>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</si>
  <si>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</si>
  <si>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</si>
  <si>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</si>
  <si>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</si>
  <si>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</si>
  <si>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</si>
  <si>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</si>
  <si>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</si>
  <si>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</si>
  <si>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</si>
  <si>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</si>
  <si>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</si>
  <si>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</si>
  <si>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</si>
  <si>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</si>
  <si>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</si>
  <si>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</si>
  <si>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</si>
  <si>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</si>
  <si>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</si>
  <si>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</si>
  <si>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</si>
  <si>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</si>
  <si>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</si>
  <si>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</si>
  <si>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</si>
  <si>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</si>
  <si>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</si>
  <si>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</si>
  <si>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</si>
  <si>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</si>
  <si>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</si>
  <si>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</si>
  <si>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</si>
  <si>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</si>
  <si>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</si>
  <si>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</si>
  <si>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</si>
  <si>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</si>
  <si>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</si>
  <si>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</si>
  <si>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</si>
  <si>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</si>
  <si>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</si>
  <si>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</si>
  <si>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</si>
  <si>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</si>
  <si>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</si>
  <si>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</si>
  <si>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</si>
  <si>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</si>
  <si>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</si>
  <si>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</si>
  <si>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</si>
  <si>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</si>
  <si>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</si>
  <si>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</si>
  <si>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</si>
  <si>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</si>
  <si>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</si>
  <si>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</si>
  <si>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</si>
  <si>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</si>
  <si>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</si>
  <si>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</si>
  <si>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</si>
  <si>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</si>
  <si>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</si>
  <si>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</si>
  <si>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</si>
  <si>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</si>
  <si>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</si>
  <si>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</si>
  <si>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</si>
  <si>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</si>
  <si>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</si>
  <si>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</si>
  <si>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</si>
  <si>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</si>
  <si>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</si>
  <si>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</si>
  <si>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</si>
  <si>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</si>
  <si>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</si>
  <si>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</si>
  <si>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</si>
  <si>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</si>
  <si>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</si>
  <si>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</si>
  <si>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</si>
  <si>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</si>
  <si>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</si>
  <si>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</si>
  <si>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</si>
  <si>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</si>
  <si>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</si>
  <si>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</si>
  <si>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</si>
  <si>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</si>
  <si>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</si>
  <si>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</si>
  <si>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</si>
  <si>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</si>
  <si>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</si>
  <si>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</si>
  <si>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</si>
  <si>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</si>
  <si>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</si>
  <si>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</si>
  <si>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</si>
  <si>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</si>
  <si>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</si>
  <si>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</si>
  <si>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</si>
  <si>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</si>
  <si>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</si>
  <si>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</si>
  <si>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</si>
  <si>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</si>
  <si>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</si>
  <si>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</si>
  <si>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</si>
  <si>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</si>
  <si>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</si>
  <si>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</si>
  <si>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</si>
  <si>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</si>
  <si>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</si>
  <si>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</si>
  <si>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</si>
  <si>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</si>
  <si>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</si>
  <si>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</si>
  <si>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</si>
  <si>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</si>
  <si>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</si>
  <si>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</si>
  <si>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</si>
  <si>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</si>
  <si>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</si>
  <si>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</si>
  <si>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</si>
  <si>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</si>
  <si>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</si>
  <si>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</si>
  <si>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</si>
  <si>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</si>
  <si>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</si>
  <si>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</si>
  <si>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</si>
  <si>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</si>
  <si>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</si>
  <si>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</si>
  <si>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</si>
  <si>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</si>
  <si>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</si>
  <si>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</si>
  <si>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</si>
  <si>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</si>
  <si>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</si>
  <si>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</si>
  <si>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</si>
  <si>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</si>
  <si>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</si>
  <si>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</si>
  <si>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</si>
  <si>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</si>
  <si>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</si>
  <si>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</si>
  <si>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</si>
  <si>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</si>
  <si>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</si>
  <si>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</si>
  <si>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</si>
  <si>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</si>
  <si>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</si>
  <si>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</si>
  <si>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</si>
  <si>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</si>
  <si>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</si>
  <si>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</si>
  <si>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</si>
  <si>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</si>
  <si>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</si>
  <si>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</si>
  <si>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</si>
  <si>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</si>
  <si>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</si>
  <si>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</si>
  <si>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</si>
  <si>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</si>
  <si>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</si>
  <si>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</si>
  <si>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</si>
  <si>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</si>
  <si>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</si>
  <si>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</si>
  <si>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</si>
  <si>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</si>
  <si>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</si>
  <si>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</si>
  <si>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</si>
  <si>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</si>
  <si>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</si>
  <si>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</si>
  <si>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</si>
  <si>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</si>
  <si>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</si>
  <si>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</si>
  <si>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</si>
  <si>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</si>
  <si>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</si>
  <si>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</si>
  <si>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</si>
  <si>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</si>
  <si>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</si>
  <si>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</si>
  <si>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</si>
  <si>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</si>
  <si>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</si>
  <si>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</si>
  <si>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</si>
  <si>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</si>
  <si>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</si>
  <si>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</si>
  <si>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</si>
  <si>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</si>
  <si>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</si>
  <si>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</si>
  <si>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</si>
  <si>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</si>
  <si>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</si>
  <si>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</si>
  <si>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</si>
  <si>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</si>
  <si>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</si>
  <si>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</si>
  <si>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</si>
  <si>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</si>
  <si>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</si>
  <si>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</si>
  <si>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</si>
  <si>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</si>
  <si>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</si>
  <si>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</si>
  <si>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</si>
  <si>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</si>
  <si>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</si>
  <si>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</si>
  <si>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</si>
  <si>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</si>
  <si>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</si>
  <si>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</si>
  <si>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</si>
  <si>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</si>
  <si>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</si>
  <si>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</si>
  <si>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</si>
  <si>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</si>
  <si>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</si>
  <si>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</si>
  <si>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</si>
  <si>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</si>
  <si>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</si>
  <si>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</si>
  <si>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</si>
  <si>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</si>
  <si>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</si>
  <si>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</si>
  <si>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</si>
  <si>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</si>
  <si>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</si>
  <si>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</si>
  <si>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</si>
  <si>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</si>
  <si>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</si>
  <si>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</si>
  <si>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</si>
  <si>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</si>
  <si>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</si>
  <si>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</si>
  <si>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</si>
  <si>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</si>
  <si>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</si>
  <si>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</si>
  <si>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</si>
  <si>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</si>
  <si>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</si>
  <si>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</si>
  <si>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</si>
  <si>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</si>
  <si>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</si>
  <si>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</si>
  <si>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</si>
  <si>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</si>
  <si>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</si>
  <si>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</si>
  <si>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</si>
  <si>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</si>
  <si>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</si>
  <si>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</si>
  <si>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</si>
  <si>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</si>
  <si>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</si>
  <si>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</si>
  <si>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</si>
  <si>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</si>
  <si>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</si>
  <si>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</si>
  <si>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</si>
  <si>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</si>
  <si>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</si>
  <si>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</si>
  <si>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</si>
  <si>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</si>
  <si>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</si>
  <si>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</si>
  <si>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</si>
  <si>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</si>
  <si>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</si>
  <si>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</si>
  <si>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</si>
  <si>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</si>
  <si>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</si>
  <si>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</si>
  <si>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</si>
  <si>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</si>
  <si>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</si>
  <si>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</si>
  <si>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</si>
  <si>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</si>
  <si>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</si>
  <si>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</si>
  <si>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</si>
  <si>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</si>
  <si>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</si>
  <si>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</si>
  <si>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</si>
  <si>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</si>
  <si>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</si>
  <si>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</si>
  <si>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</si>
  <si>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</si>
  <si>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</si>
  <si>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</si>
  <si>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</si>
  <si>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</si>
  <si>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</si>
  <si>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</si>
  <si>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</si>
  <si>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</si>
  <si>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</si>
  <si>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</si>
  <si>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</si>
  <si>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</si>
  <si>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</si>
  <si>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</si>
  <si>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</si>
  <si>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</si>
  <si>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</si>
  <si>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</si>
  <si>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</si>
  <si>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</si>
  <si>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</si>
  <si>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</si>
  <si>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</si>
  <si>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</si>
  <si>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</si>
  <si>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</si>
  <si>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</si>
  <si>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</si>
  <si>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</si>
  <si>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</si>
  <si>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</si>
  <si>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</si>
  <si>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</si>
  <si>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</si>
  <si>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</si>
  <si>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</si>
  <si>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</si>
  <si>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</si>
  <si>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</si>
  <si>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</si>
  <si>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</si>
  <si>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</si>
  <si>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</si>
  <si>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</si>
  <si>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</si>
  <si>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</si>
  <si>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</si>
  <si>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</si>
  <si>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</si>
  <si>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</si>
  <si>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</si>
  <si>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</si>
  <si>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</si>
  <si>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</si>
  <si>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</si>
  <si>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</si>
  <si>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</si>
  <si>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</si>
  <si>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</si>
  <si>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</si>
  <si>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</si>
  <si>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</si>
  <si>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</si>
  <si>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</si>
  <si>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</si>
  <si>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</si>
  <si>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</si>
  <si>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</si>
  <si>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</si>
  <si>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</si>
  <si>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</si>
  <si>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</si>
  <si>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</si>
  <si>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</si>
  <si>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</si>
  <si>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</si>
  <si>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</si>
  <si>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</si>
  <si>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</si>
  <si>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</si>
  <si>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</si>
  <si>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</si>
  <si>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</si>
  <si>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</si>
  <si>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</si>
  <si>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</si>
  <si>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</si>
  <si>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</si>
  <si>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</si>
  <si>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</si>
  <si>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</si>
  <si>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</si>
  <si>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</si>
  <si>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</si>
  <si>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</si>
  <si>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</si>
  <si>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</si>
  <si>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</si>
  <si>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</si>
  <si>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</si>
  <si>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</si>
  <si>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</si>
  <si>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</si>
  <si>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</si>
  <si>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</si>
  <si>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</si>
  <si>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</si>
  <si>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</si>
  <si>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</si>
  <si>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</si>
  <si>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</si>
  <si>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</si>
  <si>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</si>
  <si>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</si>
  <si>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</si>
  <si>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</si>
  <si>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</si>
  <si>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</si>
  <si>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</si>
  <si>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</si>
  <si>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</si>
  <si>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</si>
  <si>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</si>
  <si>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</si>
  <si>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</si>
  <si>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</si>
  <si>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</si>
  <si>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</si>
  <si>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</si>
  <si>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</si>
  <si>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</si>
  <si>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</si>
  <si>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</si>
  <si>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</si>
  <si>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</si>
  <si>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</si>
  <si>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</si>
  <si>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</si>
  <si>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</si>
  <si>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</si>
  <si>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</si>
  <si>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</si>
  <si>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</si>
  <si>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</si>
  <si>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</si>
  <si>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</si>
  <si>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</si>
  <si>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</si>
  <si>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</si>
  <si>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</si>
  <si>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</si>
  <si>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</si>
  <si>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</si>
  <si>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</si>
  <si>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</si>
  <si>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</si>
  <si>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</si>
  <si>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</si>
  <si>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</si>
  <si>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</si>
  <si>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</si>
  <si>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</si>
  <si>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</si>
  <si>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</si>
  <si>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</si>
  <si>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</si>
  <si>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</si>
  <si>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</si>
  <si>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</si>
  <si>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</si>
  <si>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</si>
  <si>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</si>
  <si>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</si>
  <si>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</si>
  <si>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</si>
  <si>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</si>
  <si>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</si>
  <si>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</si>
  <si>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</si>
  <si>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</si>
  <si>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</si>
  <si>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</si>
  <si>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</si>
  <si>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</si>
  <si>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</si>
  <si>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</si>
  <si>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</si>
  <si>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</si>
  <si>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</si>
  <si>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</si>
  <si>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</si>
  <si>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</si>
  <si>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</si>
  <si>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</si>
  <si>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</si>
  <si>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</si>
  <si>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</si>
  <si>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</si>
  <si>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</si>
  <si>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</si>
  <si>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</si>
  <si>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</si>
  <si>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</si>
  <si>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</si>
  <si>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</si>
  <si>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</si>
  <si>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</si>
  <si>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</si>
  <si>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</si>
  <si>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</si>
  <si>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</si>
  <si>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</si>
  <si>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</si>
  <si>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</si>
  <si>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</si>
  <si>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</si>
  <si>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</si>
  <si>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</si>
  <si>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</si>
  <si>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</si>
  <si>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</si>
  <si>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</si>
  <si>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</si>
  <si>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</si>
  <si>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</si>
  <si>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</si>
  <si>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</si>
  <si>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</si>
  <si>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</si>
  <si>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</si>
  <si>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</si>
  <si>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</si>
  <si>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</si>
  <si>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</si>
  <si>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</si>
  <si>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</si>
  <si>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</si>
  <si>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</si>
  <si>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</si>
  <si>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</si>
  <si>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</si>
  <si>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</si>
  <si>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</si>
  <si>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</si>
  <si>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</si>
  <si>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</si>
  <si>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</si>
  <si>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</si>
  <si>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</si>
  <si>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</si>
  <si>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</si>
  <si>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</si>
  <si>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</si>
  <si>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</si>
  <si>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</si>
  <si>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</si>
  <si>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</si>
  <si>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</si>
  <si>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</si>
  <si>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</si>
  <si>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</si>
  <si>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</si>
  <si>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</si>
  <si>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</si>
  <si>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</si>
  <si>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</si>
  <si>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</si>
  <si>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</si>
  <si>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</si>
  <si>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</si>
  <si>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</si>
  <si>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</si>
  <si>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</si>
  <si>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</si>
  <si>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</si>
  <si>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</si>
  <si>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</si>
  <si>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</si>
  <si>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</si>
  <si>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</si>
  <si>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</si>
  <si>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</si>
  <si>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</si>
  <si>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</si>
  <si>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</si>
  <si>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</si>
  <si>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</si>
  <si>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</si>
  <si>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</si>
  <si>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</si>
  <si>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</si>
  <si>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</si>
  <si>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</si>
  <si>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</si>
  <si>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</si>
  <si>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</si>
  <si>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</si>
  <si>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</si>
  <si>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</si>
  <si>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</si>
  <si>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</si>
  <si>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</si>
  <si>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</si>
  <si>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</si>
  <si>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</si>
  <si>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</si>
  <si>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</si>
  <si>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</si>
  <si>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</si>
  <si>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</si>
  <si>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</si>
  <si>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</si>
  <si>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</si>
  <si>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</si>
  <si>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</si>
  <si>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</si>
  <si>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</si>
  <si>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</si>
  <si>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</si>
  <si>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</si>
  <si>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</si>
  <si>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</si>
  <si>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</si>
  <si>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</si>
  <si>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</si>
  <si>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</si>
  <si>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</si>
  <si>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</si>
  <si>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</si>
  <si>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</si>
  <si>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</si>
  <si>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</si>
  <si>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</si>
  <si>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</si>
  <si>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</si>
  <si>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</si>
  <si>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</si>
  <si>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</si>
  <si>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</si>
  <si>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</si>
  <si>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</si>
  <si>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</si>
  <si>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</si>
  <si>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</si>
  <si>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</si>
  <si>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</si>
  <si>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</si>
  <si>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</si>
  <si>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</si>
  <si>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</si>
  <si>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</si>
  <si>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</si>
  <si>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</si>
  <si>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</si>
  <si>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</si>
  <si>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</si>
  <si>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</si>
  <si>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</si>
  <si>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</si>
  <si>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</si>
  <si>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</si>
  <si>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</si>
  <si>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</si>
  <si>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</si>
  <si>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</si>
  <si>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</si>
  <si>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</si>
  <si>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</si>
  <si>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</si>
  <si>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</si>
  <si>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</si>
  <si>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</si>
  <si>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</si>
  <si>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</si>
  <si>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</si>
  <si>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</si>
  <si>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</si>
  <si>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</si>
  <si>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</si>
  <si>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</si>
  <si>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</si>
  <si>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</si>
  <si>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</si>
  <si>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</si>
  <si>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</si>
  <si>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</si>
  <si>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</si>
  <si>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</si>
  <si>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</si>
  <si>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</si>
  <si>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</si>
  <si>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</si>
  <si>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</si>
  <si>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</si>
  <si>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</si>
  <si>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</si>
  <si>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</si>
  <si>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</si>
  <si>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</si>
  <si>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</si>
  <si>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</si>
  <si>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</si>
  <si>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</si>
  <si>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</si>
  <si>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</si>
  <si>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</si>
  <si>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</si>
  <si>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</si>
  <si>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</si>
  <si>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</si>
  <si>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</si>
  <si>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</si>
  <si>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</si>
  <si>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</si>
  <si>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</si>
  <si>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</si>
  <si>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</si>
  <si>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</si>
  <si>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</si>
  <si>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</si>
  <si>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</si>
  <si>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</si>
  <si>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</si>
  <si>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</si>
  <si>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</si>
  <si>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</si>
  <si>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</si>
  <si>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</si>
  <si>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</si>
  <si>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</si>
  <si>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</si>
  <si>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</si>
  <si>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</si>
  <si>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</si>
  <si>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</si>
  <si>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</si>
  <si>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</si>
  <si>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</si>
  <si>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</si>
  <si>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</si>
  <si>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</si>
  <si>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</si>
  <si>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</si>
  <si>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</si>
  <si>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</si>
  <si>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</si>
  <si>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</si>
  <si>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</si>
  <si>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</si>
  <si>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</si>
  <si>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</si>
  <si>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</si>
  <si>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</si>
  <si>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</si>
  <si>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</si>
  <si>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</si>
  <si>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</si>
  <si>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</si>
  <si>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</si>
  <si>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</si>
  <si>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</si>
  <si>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</si>
  <si>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</si>
  <si>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</si>
  <si>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</si>
  <si>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</si>
  <si>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</si>
  <si>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</si>
  <si>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</si>
  <si>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</si>
  <si>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</si>
  <si>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</si>
  <si>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</si>
  <si>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</si>
  <si>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</si>
  <si>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</si>
  <si>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</si>
  <si>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</si>
  <si>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</si>
  <si>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</si>
  <si>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</si>
  <si>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</si>
  <si>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</si>
  <si>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</si>
  <si>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</si>
  <si>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</si>
  <si>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</si>
  <si>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</si>
  <si>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</si>
  <si>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</si>
  <si>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</si>
  <si>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</si>
  <si>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</si>
  <si>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</si>
  <si>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</si>
  <si>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</si>
  <si>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</si>
  <si>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</si>
  <si>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</si>
  <si>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</si>
  <si>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</si>
  <si>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</si>
  <si>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</si>
  <si>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</si>
  <si>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</si>
  <si>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</si>
  <si>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</si>
  <si>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</si>
  <si>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</si>
  <si>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</si>
  <si>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</si>
  <si>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</si>
  <si>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</si>
  <si>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</si>
  <si>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</si>
  <si>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</si>
  <si>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</si>
  <si>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</si>
  <si>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</si>
  <si>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</si>
  <si>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</si>
  <si>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</si>
  <si>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</si>
  <si>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</si>
  <si>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</si>
  <si>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</si>
  <si>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</si>
  <si>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</si>
  <si>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</si>
  <si>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</si>
  <si>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</si>
  <si>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</si>
  <si>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</si>
  <si>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</si>
  <si>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</si>
  <si>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</si>
  <si>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</si>
  <si>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</si>
  <si>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</si>
  <si>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</si>
  <si>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</si>
  <si>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</si>
  <si>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</si>
  <si>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</si>
  <si>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</si>
  <si>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</si>
  <si>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</si>
  <si>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</si>
  <si>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</si>
  <si>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</si>
  <si>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</si>
  <si>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</si>
  <si>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</si>
  <si>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</si>
  <si>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</si>
  <si>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</si>
  <si>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</si>
  <si>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</si>
  <si>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</si>
  <si>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</si>
  <si>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</si>
  <si>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</si>
  <si>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</si>
  <si>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</si>
  <si>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</si>
  <si>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</si>
  <si>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</si>
  <si>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</si>
  <si>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</si>
  <si>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</si>
  <si>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</si>
  <si>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</si>
  <si>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</si>
  <si>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</si>
  <si>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</si>
  <si>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</si>
  <si>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</si>
  <si>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</si>
  <si>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</si>
  <si>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</si>
  <si>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</si>
  <si>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</si>
  <si>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</si>
  <si>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</si>
  <si>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</si>
  <si>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</si>
  <si>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</si>
  <si>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</si>
  <si>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</si>
  <si>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</si>
  <si>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</si>
  <si>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</si>
  <si>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</si>
  <si>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</si>
  <si>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</si>
  <si>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</si>
  <si>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</si>
  <si>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</si>
  <si>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</si>
  <si>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</si>
  <si>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</si>
  <si>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</si>
  <si>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</si>
  <si>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</si>
  <si>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</si>
  <si>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</si>
  <si>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</si>
  <si>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</si>
  <si>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</si>
  <si>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</si>
  <si>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</si>
  <si>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</si>
  <si>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</si>
  <si>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</si>
  <si>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</si>
  <si>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</si>
  <si>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</si>
  <si>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</si>
  <si>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</si>
  <si>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</si>
  <si>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</si>
  <si>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</si>
  <si>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</si>
  <si>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</si>
  <si>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</si>
  <si>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</si>
  <si>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</si>
  <si>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</si>
  <si>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</si>
  <si>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</si>
  <si>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</si>
  <si>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</si>
  <si>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</si>
  <si>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</si>
  <si>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</si>
  <si>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</si>
  <si>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</si>
  <si>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</si>
  <si>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</si>
  <si>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</si>
  <si>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</si>
  <si>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</si>
  <si>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</si>
  <si>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</si>
  <si>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</si>
  <si>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</si>
  <si>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</si>
  <si>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</si>
  <si>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</si>
  <si>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</si>
  <si>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</si>
  <si>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</si>
  <si>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</si>
  <si>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</si>
  <si>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</si>
  <si>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</si>
  <si>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</si>
  <si>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</si>
  <si>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</si>
  <si>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</si>
  <si>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</si>
  <si>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</si>
  <si>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</si>
  <si>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</si>
  <si>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</si>
  <si>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</si>
  <si>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</si>
  <si>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</si>
  <si>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</si>
  <si>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</si>
  <si>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</si>
  <si>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</si>
  <si>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</si>
  <si>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</si>
  <si>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</si>
  <si>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</si>
  <si>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</si>
  <si>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</si>
  <si>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</si>
  <si>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</si>
  <si>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</si>
  <si>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</si>
  <si>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</si>
  <si>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</si>
  <si>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</si>
  <si>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</si>
  <si>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</si>
  <si>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</si>
  <si>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</si>
  <si>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</si>
  <si>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</si>
  <si>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</si>
  <si>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</si>
  <si>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</si>
  <si>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</si>
  <si>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</si>
  <si>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</si>
  <si>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</si>
  <si>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</si>
  <si>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</si>
  <si>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</si>
  <si>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</si>
  <si>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</si>
  <si>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</si>
  <si>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</si>
  <si>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</si>
  <si>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</si>
  <si>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</si>
  <si>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</si>
  <si>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</si>
  <si>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</si>
  <si>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</si>
  <si>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</si>
  <si>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</si>
  <si>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</si>
  <si>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</si>
  <si>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</si>
  <si>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</si>
  <si>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</si>
  <si>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</si>
  <si>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</si>
  <si>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</si>
  <si>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</si>
  <si>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</si>
  <si>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</si>
  <si>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</si>
  <si>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</si>
  <si>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</si>
  <si>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</si>
  <si>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</si>
  <si>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</si>
  <si>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</si>
  <si>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</si>
  <si>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</si>
  <si>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</si>
  <si>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</si>
  <si>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</si>
  <si>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</si>
  <si>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</si>
  <si>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</si>
  <si>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</si>
  <si>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</si>
  <si>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</si>
  <si>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</si>
  <si>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</si>
  <si>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</si>
  <si>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</si>
  <si>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</si>
  <si>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</si>
  <si>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</si>
  <si>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</si>
  <si>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</si>
  <si>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</si>
  <si>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</si>
  <si>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</si>
  <si>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</si>
  <si>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</si>
  <si>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</si>
  <si>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</si>
  <si>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</si>
  <si>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</si>
  <si>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</si>
  <si>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</si>
  <si>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</si>
  <si>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</si>
  <si>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</si>
  <si>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</si>
  <si>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</si>
  <si>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</si>
  <si>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</si>
  <si>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</si>
  <si>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</si>
  <si>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</si>
  <si>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</si>
  <si>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</si>
  <si>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</si>
  <si>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</si>
  <si>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</si>
  <si>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</si>
  <si>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</si>
  <si>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</si>
  <si>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</si>
  <si>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</si>
  <si>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</si>
  <si>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</si>
  <si>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</si>
  <si>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</si>
  <si>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</si>
  <si>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</si>
  <si>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</si>
  <si>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</si>
  <si>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</si>
  <si>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</si>
  <si>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</si>
  <si>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</si>
  <si>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</si>
  <si>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</si>
  <si>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</si>
  <si>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</si>
  <si>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</si>
  <si>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</si>
  <si>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</si>
  <si>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</si>
  <si>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</si>
  <si>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</si>
  <si>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</si>
  <si>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</si>
  <si>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</si>
  <si>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</si>
  <si>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</si>
  <si>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</si>
  <si>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</si>
  <si>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</si>
  <si>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</si>
  <si>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</si>
  <si>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</si>
  <si>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</si>
  <si>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</si>
  <si>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</si>
  <si>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</si>
  <si>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</si>
  <si>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</si>
  <si>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</si>
  <si>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</si>
  <si>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</si>
  <si>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</si>
  <si>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</si>
  <si>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</si>
  <si>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</si>
  <si>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</si>
  <si>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</si>
  <si>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</si>
  <si>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</si>
  <si>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</si>
  <si>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</si>
  <si>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</si>
  <si>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</si>
  <si>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</si>
  <si>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</si>
  <si>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</si>
  <si>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</si>
  <si>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</si>
  <si>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</si>
  <si>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</si>
  <si>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</si>
  <si>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</si>
  <si>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</si>
  <si>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</si>
  <si>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</si>
  <si>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</si>
  <si>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</si>
  <si>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</si>
  <si>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</si>
  <si>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</si>
  <si>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</si>
  <si>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</si>
  <si>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</si>
  <si>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</si>
  <si>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</si>
  <si>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</si>
  <si>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</si>
  <si>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</si>
  <si>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</si>
  <si>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</si>
  <si>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</si>
  <si>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</si>
  <si>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</si>
  <si>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</si>
  <si>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</si>
  <si>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</si>
  <si>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</si>
  <si>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</si>
  <si>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</si>
  <si>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</si>
  <si>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</si>
  <si>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</si>
  <si>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</si>
  <si>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</si>
  <si>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</si>
  <si>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</si>
  <si>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</si>
  <si>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</si>
  <si>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</si>
  <si>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</si>
  <si>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</si>
  <si>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</si>
  <si>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</si>
  <si>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</si>
  <si>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</si>
  <si>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</si>
  <si>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</si>
  <si>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</si>
  <si>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</si>
  <si>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</si>
  <si>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</si>
  <si>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</si>
  <si>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</si>
  <si>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</si>
  <si>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</si>
  <si>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</si>
  <si>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</si>
  <si>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</si>
  <si>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</si>
  <si>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</si>
  <si>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</si>
  <si>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</si>
  <si>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</si>
  <si>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</si>
  <si>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</si>
  <si>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</si>
  <si>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</si>
  <si>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</si>
  <si>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</si>
  <si>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</si>
  <si>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</si>
  <si>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</si>
  <si>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</si>
  <si>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</si>
  <si>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</si>
  <si>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</si>
  <si>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</si>
  <si>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</si>
  <si>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</si>
  <si>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</si>
  <si>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</si>
  <si>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</si>
  <si>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</si>
  <si>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</si>
  <si>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</si>
  <si>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</si>
  <si>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</si>
  <si>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</si>
  <si>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</si>
  <si>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</si>
  <si>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</si>
  <si>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</si>
  <si>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</si>
  <si>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</si>
  <si>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</si>
  <si>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</si>
  <si>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</si>
  <si>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</si>
  <si>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</si>
  <si>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</si>
  <si>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</si>
  <si>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</si>
  <si>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</si>
  <si>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</si>
  <si>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</si>
  <si>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</si>
  <si>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</si>
  <si>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</si>
  <si>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</si>
  <si>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</si>
  <si>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</si>
  <si>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</si>
  <si>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</si>
  <si>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</si>
  <si>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</si>
  <si>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</si>
  <si>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</si>
  <si>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</si>
  <si>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</si>
  <si>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</si>
  <si>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</si>
  <si>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</si>
  <si>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</si>
  <si>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</si>
  <si>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</si>
  <si>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</si>
  <si>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</si>
  <si>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</si>
  <si>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</si>
  <si>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</si>
  <si>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</si>
  <si>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</si>
  <si>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</si>
  <si>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</si>
  <si>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</si>
  <si>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</si>
  <si>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</si>
  <si>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</si>
  <si>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</si>
  <si>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</si>
  <si>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</si>
  <si>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</si>
  <si>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</si>
  <si>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</si>
  <si>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</si>
  <si>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</si>
  <si>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</si>
  <si>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</si>
  <si>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</si>
  <si>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</si>
  <si>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</si>
  <si>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</si>
  <si>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</si>
  <si>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</si>
  <si>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</si>
  <si>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</si>
  <si>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</si>
  <si>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</si>
  <si>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</si>
  <si>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</si>
  <si>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</si>
  <si>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</si>
  <si>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</si>
  <si>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</si>
  <si>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</si>
  <si>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</si>
  <si>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</si>
  <si>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</si>
  <si>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</si>
  <si>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</si>
  <si>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</si>
  <si>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</si>
  <si>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</si>
  <si>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</si>
  <si>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</si>
  <si>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</si>
  <si>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</si>
  <si>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</si>
  <si>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</si>
  <si>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</si>
  <si>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</si>
  <si>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</si>
  <si>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</si>
  <si>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</si>
  <si>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</si>
  <si>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</si>
  <si>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</si>
  <si>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</si>
  <si>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</si>
  <si>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</si>
  <si>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</si>
  <si>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</si>
  <si>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</si>
  <si>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</si>
  <si>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</si>
  <si>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</si>
  <si>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</si>
  <si>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</si>
  <si>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</si>
  <si>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</si>
  <si>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</si>
  <si>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</si>
  <si>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</si>
  <si>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</si>
  <si>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</si>
  <si>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</si>
  <si>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</si>
  <si>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</si>
  <si>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</si>
  <si>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</si>
  <si>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</si>
  <si>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</si>
  <si>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</si>
  <si>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</si>
  <si>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</si>
  <si>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</si>
  <si>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</si>
  <si>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</si>
  <si>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</si>
  <si>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</si>
  <si>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</si>
  <si>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</si>
  <si>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</si>
  <si>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</si>
  <si>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</si>
  <si>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</si>
  <si>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</si>
  <si>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</si>
  <si>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</si>
  <si>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</si>
  <si>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</si>
  <si>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</si>
  <si>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</si>
  <si>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</si>
  <si>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</si>
  <si>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</si>
  <si>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</si>
  <si>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</si>
  <si>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</si>
  <si>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</si>
  <si>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</si>
  <si>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</si>
  <si>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</si>
  <si>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</si>
  <si>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</si>
  <si>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</si>
  <si>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</si>
  <si>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</si>
  <si>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</si>
  <si>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</si>
  <si>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</si>
  <si>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</si>
  <si>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</si>
  <si>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</si>
  <si>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</si>
  <si>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</si>
  <si>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</si>
  <si>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</si>
  <si>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</si>
  <si>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</si>
  <si>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</si>
  <si>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</si>
  <si>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</si>
  <si>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</si>
  <si>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</si>
  <si>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</si>
  <si>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</si>
  <si>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</si>
  <si>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</si>
  <si>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</si>
  <si>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</si>
  <si>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</si>
  <si>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</si>
  <si>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</si>
  <si>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</si>
  <si>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</si>
  <si>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</si>
  <si>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</si>
  <si>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</si>
  <si>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</si>
  <si>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</si>
  <si>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</si>
  <si>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</si>
  <si>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</si>
  <si>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</si>
  <si>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</si>
  <si>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</si>
  <si>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</si>
  <si>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</si>
  <si>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</si>
  <si>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</si>
  <si>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</si>
  <si>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</si>
  <si>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</si>
  <si>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</si>
  <si>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</si>
  <si>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</si>
  <si>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</si>
  <si>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</si>
  <si>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</si>
  <si>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</si>
  <si>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</si>
  <si>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</si>
  <si>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</si>
  <si>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</si>
  <si>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</si>
  <si>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</si>
  <si>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</si>
  <si>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</si>
  <si>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</si>
  <si>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</si>
  <si>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</si>
  <si>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</si>
  <si>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</si>
  <si>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</si>
  <si>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</si>
  <si>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</si>
  <si>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</si>
  <si>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</si>
  <si>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</si>
  <si>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</si>
  <si>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</si>
  <si>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</si>
  <si>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</si>
  <si>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</si>
  <si>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</si>
  <si>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</si>
  <si>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</si>
  <si>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</si>
  <si>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</si>
  <si>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</si>
  <si>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</si>
  <si>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</si>
  <si>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</si>
  <si>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</si>
  <si>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</si>
  <si>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</si>
  <si>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</si>
  <si>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</si>
  <si>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</si>
  <si>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</si>
  <si>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</si>
  <si>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</si>
  <si>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</si>
  <si>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</si>
  <si>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</si>
  <si>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</si>
  <si>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</si>
  <si>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</si>
  <si>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</si>
  <si>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</si>
  <si>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</si>
  <si>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</si>
  <si>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</si>
  <si>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</si>
  <si>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</si>
  <si>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</si>
  <si>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</si>
  <si>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</si>
  <si>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</si>
  <si>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</si>
  <si>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</si>
  <si>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</si>
  <si>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</si>
  <si>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</si>
  <si>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</si>
  <si>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</si>
  <si>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</si>
  <si>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</si>
  <si>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</si>
  <si>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</si>
  <si>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</si>
  <si>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</si>
  <si>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</si>
  <si>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</si>
  <si>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</si>
  <si>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</si>
  <si>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</si>
  <si>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</si>
  <si>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</si>
  <si>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</si>
  <si>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</si>
  <si>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</si>
  <si>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</si>
  <si>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</si>
  <si>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</si>
  <si>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</si>
  <si>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</si>
  <si>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</si>
  <si>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</si>
  <si>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</si>
  <si>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</si>
  <si>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</si>
  <si>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</si>
  <si>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</si>
  <si>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</si>
  <si>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</si>
  <si>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</si>
  <si>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</si>
  <si>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</si>
  <si>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</si>
  <si>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</si>
  <si>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</si>
  <si>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</si>
  <si>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</si>
  <si>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</si>
  <si>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</si>
  <si>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</si>
  <si>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</si>
  <si>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</si>
  <si>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</si>
  <si>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</si>
  <si>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</si>
  <si>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</si>
  <si>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</si>
  <si>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</si>
  <si>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</si>
  <si>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</si>
  <si>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</si>
  <si>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</si>
  <si>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</si>
  <si>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</si>
  <si>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</si>
  <si>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</si>
  <si>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</si>
  <si>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</si>
  <si>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</si>
  <si>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</si>
  <si>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</si>
  <si>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</si>
  <si>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</si>
  <si>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</si>
  <si>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</si>
  <si>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</si>
  <si>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</si>
  <si>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</si>
  <si>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</si>
  <si>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</si>
  <si>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</si>
  <si>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</si>
  <si>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</si>
  <si>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</si>
  <si>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</si>
  <si>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</si>
  <si>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</si>
  <si>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</si>
  <si>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</si>
  <si>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</si>
  <si>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</si>
  <si>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</si>
  <si>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</si>
  <si>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</si>
  <si>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</si>
  <si>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</si>
  <si>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</si>
  <si>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</si>
  <si>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</si>
  <si>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</si>
  <si>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</si>
  <si>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</si>
  <si>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</si>
  <si>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</si>
  <si>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</si>
  <si>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</si>
  <si>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</si>
  <si>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</si>
  <si>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</si>
  <si>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</si>
  <si>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</si>
  <si>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</si>
  <si>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</si>
  <si>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</si>
  <si>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</si>
  <si>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</si>
  <si>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</si>
  <si>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</si>
  <si>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</si>
  <si>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</si>
  <si>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</si>
  <si>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</si>
  <si>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</si>
  <si>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</si>
  <si>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</si>
  <si>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</si>
  <si>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</si>
  <si>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</si>
  <si>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</si>
  <si>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</si>
  <si>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</si>
  <si>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</si>
  <si>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</si>
  <si>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</si>
  <si>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</si>
  <si>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</si>
  <si>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</si>
  <si>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</si>
  <si>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</si>
  <si>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</si>
  <si>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</si>
  <si>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</si>
  <si>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</si>
  <si>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</si>
  <si>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</si>
  <si>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</si>
  <si>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</si>
  <si>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</si>
  <si>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</si>
  <si>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</si>
  <si>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</si>
  <si>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</si>
  <si>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</si>
  <si>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</si>
  <si>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</si>
  <si>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</si>
  <si>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</si>
  <si>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</si>
  <si>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</si>
  <si>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</si>
  <si>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</si>
  <si>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</si>
  <si>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</si>
  <si>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</si>
  <si>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</si>
  <si>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</si>
  <si>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</si>
  <si>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</si>
  <si>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</si>
  <si>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</si>
  <si>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</si>
  <si>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</si>
  <si>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</si>
  <si>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</si>
  <si>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</si>
  <si>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</si>
  <si>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</si>
  <si>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</si>
  <si>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</si>
  <si>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</si>
  <si>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</si>
  <si>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</si>
  <si>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</si>
  <si>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</si>
  <si>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</si>
  <si>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</si>
  <si>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</si>
  <si>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</si>
  <si>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</si>
  <si>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</si>
  <si>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</si>
  <si>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</si>
  <si>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</si>
  <si>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</si>
  <si>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</si>
  <si>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</si>
  <si>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</si>
  <si>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</si>
  <si>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</si>
  <si>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</si>
  <si>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</si>
  <si>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</si>
  <si>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</si>
  <si>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</si>
  <si>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</si>
  <si>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</si>
  <si>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</si>
  <si>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</si>
  <si>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</si>
  <si>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</si>
  <si>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</si>
  <si>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</si>
  <si>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</si>
  <si>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</si>
  <si>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</si>
  <si>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</si>
  <si>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</si>
  <si>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</si>
  <si>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</si>
  <si>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</si>
  <si>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</si>
  <si>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</si>
  <si>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</si>
  <si>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</si>
  <si>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</si>
  <si>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</si>
  <si>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</si>
  <si>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</si>
  <si>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</si>
  <si>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</si>
  <si>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</si>
  <si>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</si>
  <si>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</si>
  <si>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</si>
  <si>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</si>
  <si>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</si>
  <si>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</si>
  <si>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</si>
  <si>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</si>
  <si>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</si>
  <si>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</si>
  <si>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</si>
  <si>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</si>
  <si>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</si>
  <si>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</si>
  <si>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</si>
  <si>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</si>
  <si>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</si>
  <si>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</si>
  <si>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</si>
  <si>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</si>
  <si>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</si>
  <si>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</si>
  <si>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</si>
  <si>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</si>
  <si>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</si>
  <si>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</si>
  <si>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</si>
  <si>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</si>
  <si>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</si>
  <si>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</si>
  <si>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</si>
  <si>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</si>
  <si>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</si>
  <si>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</si>
  <si>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</si>
  <si>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</si>
  <si>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</si>
  <si>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</si>
  <si>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</si>
  <si>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</si>
  <si>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</si>
  <si>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</si>
  <si>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</si>
  <si>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</si>
  <si>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</si>
  <si>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</si>
  <si>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</si>
  <si>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</si>
  <si>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</si>
  <si>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</si>
  <si>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</si>
  <si>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</si>
  <si>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</si>
  <si>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</si>
  <si>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</si>
  <si>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</si>
  <si>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</si>
  <si>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</si>
  <si>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</si>
  <si>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</si>
  <si>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</si>
  <si>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</si>
  <si>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</si>
  <si>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</si>
  <si>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</si>
  <si>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</si>
  <si>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</si>
  <si>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</si>
  <si>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</si>
  <si>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</si>
  <si>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</si>
  <si>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</si>
  <si>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</si>
  <si>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</si>
  <si>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</si>
  <si>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</si>
  <si>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</si>
  <si>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</si>
  <si>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</si>
  <si>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</si>
  <si>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</si>
  <si>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</si>
  <si>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</si>
  <si>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</si>
  <si>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</si>
  <si>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</si>
  <si>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</si>
  <si>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</si>
  <si>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</si>
  <si>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</si>
  <si>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</si>
  <si>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</si>
  <si>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</si>
  <si>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</si>
  <si>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</si>
  <si>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</si>
  <si>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</si>
  <si>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</si>
  <si>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</si>
  <si>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</si>
  <si>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</si>
  <si>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</si>
  <si>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</si>
  <si>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</si>
  <si>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</si>
  <si>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</si>
  <si>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</si>
  <si>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</si>
  <si>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</si>
  <si>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</si>
  <si>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</si>
  <si>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</si>
  <si>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</si>
  <si>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</si>
  <si>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</si>
  <si>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</si>
  <si>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</si>
  <si>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</si>
  <si>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</si>
  <si>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</si>
  <si>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</si>
  <si>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</si>
  <si>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</si>
  <si>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</si>
  <si>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</si>
  <si>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</si>
  <si>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</si>
  <si>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</si>
  <si>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</si>
  <si>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</si>
  <si>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</si>
  <si>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</si>
  <si>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</si>
  <si>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</si>
  <si>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</si>
  <si>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</si>
  <si>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</si>
  <si>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</si>
  <si>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</si>
  <si>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</si>
  <si>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</si>
  <si>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</si>
  <si>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</si>
  <si>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</si>
  <si>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</si>
  <si>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</si>
  <si>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</si>
  <si>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</si>
  <si>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</si>
  <si>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</si>
  <si>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</si>
  <si>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</si>
  <si>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</si>
  <si>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</si>
  <si>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</si>
  <si>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</si>
  <si>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</si>
  <si>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</si>
  <si>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</si>
  <si>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</si>
  <si>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</si>
  <si>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</si>
  <si>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</si>
  <si>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</si>
  <si>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</si>
  <si>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</si>
  <si>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</si>
  <si>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</si>
  <si>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</si>
  <si>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</si>
  <si>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</si>
  <si>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</si>
  <si>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</si>
  <si>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</si>
  <si>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</si>
  <si>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</si>
  <si>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</si>
  <si>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</si>
  <si>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</si>
  <si>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</si>
  <si>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</si>
  <si>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</si>
  <si>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</si>
  <si>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</si>
  <si>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</si>
  <si>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</si>
  <si>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</si>
  <si>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</si>
  <si>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</si>
  <si>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</si>
  <si>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</si>
  <si>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</si>
  <si>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</si>
  <si>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</si>
  <si>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</si>
  <si>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</si>
  <si>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</si>
  <si>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</si>
  <si>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</si>
  <si>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</si>
  <si>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</si>
  <si>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</si>
  <si>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</si>
  <si>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</si>
  <si>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</si>
  <si>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</si>
  <si>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</si>
  <si>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</si>
  <si>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</si>
  <si>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</si>
  <si>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</si>
  <si>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</si>
  <si>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</si>
  <si>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</si>
  <si>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</si>
  <si>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</si>
  <si>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</si>
  <si>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</si>
  <si>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</si>
  <si>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</si>
  <si>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</si>
  <si>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</si>
  <si>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</si>
  <si>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</si>
  <si>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</si>
  <si>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</si>
  <si>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</si>
  <si>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</si>
  <si>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</si>
  <si>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</si>
  <si>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</si>
  <si>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</si>
  <si>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</si>
  <si>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</si>
  <si>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</si>
  <si>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</si>
  <si>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</si>
  <si>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</si>
  <si>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</si>
  <si>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</si>
  <si>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</si>
  <si>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</si>
  <si>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</si>
  <si>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</si>
  <si>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</si>
  <si>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</si>
  <si>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</si>
  <si>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</si>
  <si>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</si>
  <si>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</si>
  <si>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</si>
  <si>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</si>
  <si>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</si>
  <si>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</si>
  <si>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</si>
  <si>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</si>
  <si>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</si>
  <si>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</si>
  <si>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</si>
  <si>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</si>
  <si>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</si>
  <si>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</si>
  <si>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</si>
  <si>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</si>
  <si>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</si>
  <si>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</si>
  <si>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</si>
  <si>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</si>
  <si>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</si>
  <si>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</si>
  <si>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</si>
  <si>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</si>
  <si>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</si>
  <si>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</si>
  <si>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</si>
  <si>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</si>
  <si>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</si>
  <si>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</si>
  <si>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</si>
  <si>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</si>
  <si>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</si>
  <si>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</si>
  <si>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</si>
  <si>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</si>
  <si>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</si>
  <si>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</si>
  <si>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</si>
  <si>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</si>
  <si>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</si>
  <si>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</si>
  <si>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</si>
  <si>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</si>
  <si>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</si>
  <si>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</si>
  <si>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</si>
  <si>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</si>
  <si>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</si>
  <si>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</si>
  <si>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</si>
  <si>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</si>
  <si>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</si>
  <si>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</si>
  <si>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</si>
  <si>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</si>
  <si>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</si>
  <si>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</si>
  <si>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</si>
  <si>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</si>
  <si>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</si>
  <si>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</si>
  <si>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</si>
  <si>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</si>
  <si>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</si>
  <si>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</si>
  <si>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</si>
  <si>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</si>
  <si>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</si>
  <si>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</si>
  <si>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</si>
  <si>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</si>
  <si>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</si>
  <si>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</si>
  <si>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</si>
  <si>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</si>
  <si>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</si>
  <si>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</si>
  <si>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</si>
  <si>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</si>
  <si>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</si>
  <si>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</si>
  <si>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</si>
  <si>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</si>
  <si>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</si>
  <si>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</si>
  <si>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</si>
  <si>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</si>
  <si>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</si>
  <si>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</si>
  <si>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</si>
  <si>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</si>
  <si>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</si>
  <si>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</si>
  <si>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</si>
  <si>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</si>
  <si>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</si>
  <si>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</si>
  <si>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</si>
  <si>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</si>
  <si>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</si>
  <si>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</si>
  <si>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</si>
  <si>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</si>
  <si>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</si>
  <si>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</si>
  <si>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</si>
  <si>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</si>
  <si>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</si>
  <si>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</si>
  <si>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</si>
  <si>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</si>
  <si>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</si>
  <si>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</si>
  <si>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</si>
  <si>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</si>
  <si>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</si>
  <si>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</si>
  <si>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</si>
  <si>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</si>
  <si>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</si>
  <si>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</si>
  <si>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</si>
  <si>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</si>
  <si>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</si>
  <si>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</si>
  <si>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</si>
  <si>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</si>
  <si>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</si>
  <si>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</si>
  <si>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</si>
  <si>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</si>
  <si>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</si>
  <si>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</si>
  <si>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</si>
  <si>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</si>
  <si>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</si>
  <si>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</si>
  <si>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</si>
  <si>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</si>
  <si>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</si>
  <si>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</si>
  <si>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</si>
  <si>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</si>
  <si>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</si>
  <si>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</si>
  <si>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</si>
  <si>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</si>
  <si>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</si>
  <si>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</si>
  <si>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</si>
  <si>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</si>
  <si>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</si>
  <si>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</si>
  <si>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</si>
  <si>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</si>
  <si>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</si>
  <si>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</si>
  <si>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</si>
  <si>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</si>
  <si>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</si>
  <si>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</si>
  <si>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</si>
  <si>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</si>
  <si>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</si>
  <si>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</si>
  <si>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</si>
  <si>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</si>
  <si>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</si>
  <si>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</si>
  <si>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</si>
  <si>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</si>
  <si>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</si>
  <si>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</si>
  <si>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</si>
  <si>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</si>
  <si>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</si>
  <si>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</si>
  <si>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</si>
  <si>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</si>
  <si>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</si>
  <si>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</si>
  <si>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</si>
  <si>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</si>
  <si>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</si>
  <si>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</si>
  <si>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</si>
  <si>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</si>
  <si>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</si>
  <si>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</si>
  <si>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</si>
  <si>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</si>
  <si>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</si>
  <si>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</si>
  <si>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</si>
  <si>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</si>
  <si>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</si>
  <si>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</si>
  <si>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</si>
  <si>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</si>
  <si>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</si>
  <si>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</si>
  <si>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</si>
  <si>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</si>
  <si>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</si>
  <si>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</si>
  <si>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</si>
  <si>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</si>
  <si>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</si>
  <si>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</si>
  <si>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</si>
  <si>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</si>
  <si>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</si>
  <si>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</si>
  <si>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</si>
  <si>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</si>
  <si>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</si>
  <si>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</si>
  <si>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</si>
  <si>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</si>
  <si>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</si>
  <si>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</si>
  <si>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</si>
  <si>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</si>
  <si>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</si>
  <si>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</si>
  <si>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</si>
  <si>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</si>
  <si>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</si>
  <si>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</si>
  <si>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</si>
  <si>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</si>
  <si>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</si>
  <si>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</si>
  <si>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</si>
  <si>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</si>
  <si>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</si>
  <si>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</si>
  <si>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</si>
  <si>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</si>
  <si>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</si>
  <si>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</si>
  <si>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</si>
  <si>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</si>
  <si>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</si>
  <si>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</si>
  <si>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</si>
  <si>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</si>
  <si>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</si>
  <si>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</si>
  <si>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</si>
  <si>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</si>
  <si>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</si>
  <si>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</si>
  <si>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</si>
  <si>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</si>
  <si>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</si>
  <si>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</si>
  <si>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</si>
  <si>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</si>
  <si>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</si>
  <si>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</si>
  <si>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</si>
  <si>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</si>
  <si>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</si>
  <si>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</si>
  <si>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</si>
  <si>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</si>
  <si>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</si>
  <si>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</si>
  <si>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</si>
  <si>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</si>
  <si>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</si>
  <si>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</si>
  <si>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</si>
  <si>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</si>
  <si>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</si>
  <si>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</si>
  <si>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</si>
  <si>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</si>
  <si>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</si>
  <si>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</si>
  <si>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</si>
  <si>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</si>
  <si>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</si>
  <si>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</si>
  <si>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</si>
  <si>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</si>
  <si>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</si>
  <si>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</si>
  <si>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</si>
  <si>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</si>
  <si>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</si>
  <si>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</si>
  <si>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</si>
  <si>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</si>
  <si>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</si>
  <si>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</si>
  <si>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</si>
  <si>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</si>
  <si>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</si>
  <si>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</si>
  <si>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</si>
  <si>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</si>
  <si>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</si>
  <si>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</si>
  <si>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</si>
  <si>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</si>
  <si>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</si>
  <si>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</si>
  <si>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</si>
  <si>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</si>
  <si>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</si>
  <si>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</si>
  <si>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</si>
  <si>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</si>
  <si>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</si>
  <si>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</si>
  <si>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</si>
  <si>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</si>
  <si>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</si>
  <si>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</si>
  <si>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</si>
  <si>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</si>
  <si>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</si>
  <si>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</si>
  <si>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</si>
  <si>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</si>
  <si>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</si>
  <si>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</si>
  <si>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</si>
  <si>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</si>
  <si>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</si>
  <si>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</si>
  <si>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</si>
  <si>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</si>
  <si>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</si>
  <si>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</si>
  <si>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</si>
  <si>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</si>
  <si>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</si>
  <si>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</si>
  <si>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</si>
  <si>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</si>
  <si>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</si>
  <si>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</si>
  <si>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</si>
  <si>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</si>
  <si>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</si>
  <si>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</si>
  <si>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</si>
  <si>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</si>
  <si>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</si>
  <si>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</si>
  <si>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</si>
  <si>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</si>
  <si>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</si>
  <si>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</si>
  <si>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</si>
  <si>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</si>
  <si>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</si>
  <si>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</si>
  <si>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</si>
  <si>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</si>
  <si>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</si>
  <si>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</si>
  <si>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</si>
  <si>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</si>
  <si>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</si>
  <si>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</si>
  <si>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</si>
  <si>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</si>
  <si>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</si>
  <si>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</si>
  <si>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</si>
  <si>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</si>
  <si>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</si>
  <si>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</si>
  <si>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</si>
  <si>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</si>
  <si>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</si>
  <si>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</si>
  <si>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</si>
  <si>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</si>
  <si>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</si>
  <si>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</si>
  <si>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</si>
  <si>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</si>
  <si>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</si>
  <si>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</si>
  <si>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</si>
  <si>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</si>
  <si>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</si>
  <si>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</si>
  <si>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</si>
  <si>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</si>
  <si>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</si>
  <si>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</si>
  <si>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</si>
  <si>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</si>
  <si>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</si>
  <si>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</si>
  <si>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</si>
  <si>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</si>
  <si>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</si>
  <si>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</si>
  <si>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</si>
  <si>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</si>
  <si>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</si>
  <si>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</si>
  <si>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</si>
  <si>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</si>
  <si>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</si>
  <si>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</si>
  <si>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</si>
  <si>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</si>
  <si>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</si>
  <si>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</si>
  <si>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</si>
  <si>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</si>
  <si>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</si>
  <si>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</si>
  <si>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</si>
  <si>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</si>
  <si>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</si>
  <si>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</si>
  <si>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</si>
  <si>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</si>
  <si>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</si>
  <si>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</si>
  <si>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</si>
  <si>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</si>
  <si>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</si>
  <si>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</si>
  <si>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</si>
  <si>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</si>
  <si>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</si>
  <si>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</si>
  <si>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</si>
  <si>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</si>
  <si>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</si>
  <si>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</si>
  <si>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</si>
  <si>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</si>
  <si>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</si>
  <si>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</si>
  <si>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</si>
  <si>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</si>
  <si>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</si>
  <si>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</si>
  <si>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</si>
  <si>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</si>
  <si>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</si>
  <si>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</si>
  <si>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</si>
  <si>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</si>
  <si>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</si>
  <si>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</si>
  <si>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</si>
  <si>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</si>
  <si>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</si>
  <si>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</si>
  <si>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</si>
  <si>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</si>
  <si>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</si>
  <si>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</si>
  <si>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</si>
  <si>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</si>
  <si>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</si>
  <si>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</si>
  <si>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</si>
  <si>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</si>
  <si>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</si>
  <si>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</si>
  <si>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</si>
  <si>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</si>
  <si>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</si>
  <si>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</si>
  <si>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</si>
  <si>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</si>
  <si>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</si>
  <si>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</si>
  <si>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</si>
  <si>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</si>
  <si>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</si>
  <si>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</si>
  <si>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</si>
  <si>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</si>
  <si>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</si>
  <si>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</si>
  <si>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</si>
  <si>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</si>
  <si>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</si>
  <si>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</si>
  <si>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</si>
  <si>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</si>
  <si>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</si>
  <si>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</si>
  <si>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</si>
  <si>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</si>
  <si>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</si>
  <si>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</si>
  <si>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</si>
  <si>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</si>
  <si>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</si>
  <si>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</si>
  <si>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</si>
  <si>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</si>
  <si>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</si>
  <si>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</si>
  <si>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</si>
  <si>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</si>
  <si>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</si>
  <si>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</si>
  <si>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</si>
  <si>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</si>
  <si>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</si>
  <si>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</si>
  <si>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</si>
  <si>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</si>
  <si>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</si>
  <si>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</si>
  <si>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</si>
  <si>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</si>
  <si>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</si>
  <si>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</si>
  <si>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</si>
  <si>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</si>
  <si>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</si>
  <si>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</si>
  <si>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</si>
  <si>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</si>
  <si>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</si>
  <si>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</si>
  <si>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</si>
  <si>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</si>
  <si>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</si>
  <si>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</si>
  <si>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</si>
  <si>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</si>
  <si>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</si>
  <si>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</si>
  <si>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</si>
  <si>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</si>
  <si>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</si>
  <si>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</si>
  <si>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</si>
  <si>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</si>
  <si>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</si>
  <si>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</si>
  <si>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</si>
  <si>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</si>
  <si>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</si>
  <si>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</si>
  <si>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</si>
  <si>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</si>
  <si>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</si>
  <si>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</si>
  <si>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</si>
  <si>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</si>
  <si>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</si>
  <si>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</si>
  <si>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</si>
  <si>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</si>
  <si>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</si>
  <si>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</si>
  <si>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</si>
  <si>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</si>
  <si>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</si>
  <si>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</si>
  <si>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</si>
  <si>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</si>
  <si>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</si>
  <si>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</si>
  <si>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</si>
  <si>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</si>
  <si>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</si>
  <si>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</si>
  <si>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</si>
  <si>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</si>
  <si>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</si>
  <si>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</si>
  <si>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</si>
  <si>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</si>
  <si>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</si>
  <si>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</si>
  <si>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</si>
  <si>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</si>
  <si>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</si>
  <si>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</si>
  <si>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</si>
  <si>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</si>
  <si>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</si>
  <si>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</si>
  <si>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</si>
  <si>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</si>
  <si>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</si>
  <si>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</si>
  <si>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</si>
  <si>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</si>
  <si>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</si>
  <si>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</si>
  <si>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</si>
  <si>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</si>
  <si>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</si>
  <si>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</si>
  <si>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</si>
  <si>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</si>
  <si>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</si>
  <si>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</si>
  <si>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</si>
  <si>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</si>
  <si>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</si>
  <si>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</si>
  <si>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</si>
  <si>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</si>
  <si>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</si>
  <si>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</si>
  <si>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</si>
  <si>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</si>
  <si>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</si>
  <si>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</si>
  <si>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</si>
  <si>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</si>
  <si>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</si>
  <si>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</si>
  <si>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</si>
  <si>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</si>
  <si>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</si>
  <si>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</si>
  <si>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</si>
  <si>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</si>
  <si>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</si>
  <si>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</si>
  <si>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</si>
  <si>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</si>
  <si>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</si>
  <si>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</si>
  <si>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</si>
  <si>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</si>
  <si>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</si>
  <si>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</si>
  <si>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</si>
  <si>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</si>
  <si>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</si>
  <si>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</si>
  <si>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</si>
  <si>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</si>
  <si>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</si>
  <si>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</si>
  <si>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</si>
  <si>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</si>
  <si>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</si>
  <si>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</si>
  <si>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</si>
  <si>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</si>
  <si>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</si>
  <si>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</si>
  <si>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</si>
  <si>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</si>
  <si>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</si>
  <si>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</si>
  <si>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</si>
  <si>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</si>
  <si>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</si>
  <si>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</si>
  <si>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</si>
  <si>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</si>
  <si>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</si>
  <si>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</si>
  <si>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</si>
  <si>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</si>
  <si>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</si>
  <si>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</si>
  <si>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</si>
  <si>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</si>
  <si>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</si>
  <si>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</si>
  <si>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</si>
  <si>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</si>
  <si>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</si>
  <si>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</si>
  <si>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</si>
  <si>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</si>
  <si>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</si>
  <si>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</si>
  <si>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</si>
  <si>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</si>
  <si>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</si>
  <si>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</si>
  <si>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</si>
  <si>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</si>
  <si>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</si>
  <si>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</si>
  <si>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</si>
  <si>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</si>
  <si>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</si>
  <si>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</si>
  <si>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</si>
  <si>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</si>
  <si>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</si>
  <si>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</si>
  <si>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</si>
  <si>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</si>
  <si>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</si>
  <si>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</si>
  <si>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</si>
  <si>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</si>
  <si>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</si>
  <si>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</si>
  <si>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</si>
  <si>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</si>
  <si>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</si>
  <si>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</si>
  <si>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</si>
  <si>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</si>
  <si>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</si>
  <si>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</si>
  <si>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</si>
  <si>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</si>
  <si>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</si>
  <si>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</si>
  <si>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</si>
  <si>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</si>
  <si>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</si>
  <si>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</si>
  <si>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</si>
  <si>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</si>
  <si>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</si>
  <si>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</si>
  <si>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</si>
  <si>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</si>
  <si>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</si>
  <si>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</si>
  <si>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</si>
  <si>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</si>
  <si>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</si>
  <si>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</si>
  <si>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</si>
  <si>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</si>
  <si>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</si>
  <si>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</si>
  <si>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</si>
  <si>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</si>
  <si>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</si>
  <si>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</si>
  <si>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</si>
  <si>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</si>
  <si>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</si>
  <si>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</si>
  <si>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</si>
  <si>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</si>
  <si>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</si>
  <si>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</si>
  <si>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</si>
  <si>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</si>
  <si>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</si>
  <si>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</si>
  <si>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</si>
  <si>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</si>
  <si>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</si>
  <si>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</si>
  <si>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</si>
  <si>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</si>
  <si>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</si>
  <si>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</si>
  <si>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</si>
  <si>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</si>
  <si>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</si>
  <si>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</si>
  <si>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</si>
  <si>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</si>
  <si>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</si>
  <si>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</si>
  <si>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</si>
  <si>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</si>
  <si>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</si>
  <si>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</si>
  <si>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</si>
  <si>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</si>
  <si>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</si>
  <si>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</si>
  <si>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</si>
  <si>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</si>
  <si>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</si>
  <si>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</si>
  <si>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</si>
  <si>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</si>
  <si>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</si>
  <si>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</si>
  <si>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</si>
  <si>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</si>
  <si>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</si>
  <si>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</si>
  <si>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</si>
  <si>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</si>
  <si>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</si>
  <si>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</si>
  <si>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</si>
  <si>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</si>
  <si>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</si>
  <si>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</si>
  <si>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</si>
  <si>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</si>
  <si>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</si>
  <si>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</si>
  <si>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</si>
  <si>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</si>
  <si>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</si>
  <si>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</si>
  <si>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</si>
  <si>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</si>
  <si>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</si>
  <si>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</si>
  <si>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</si>
  <si>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</si>
  <si>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</si>
  <si>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</si>
  <si>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</si>
  <si>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</si>
  <si>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</si>
  <si>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</si>
  <si>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</si>
  <si>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</si>
  <si>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</si>
  <si>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</si>
  <si>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</si>
  <si>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</si>
  <si>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</si>
  <si>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</si>
  <si>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</si>
  <si>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</si>
  <si>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</si>
  <si>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</si>
  <si>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</si>
  <si>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</si>
  <si>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</si>
  <si>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</si>
  <si>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</si>
  <si>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</si>
  <si>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</si>
  <si>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</si>
  <si>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</si>
  <si>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</si>
  <si>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</si>
  <si>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</si>
  <si>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</si>
  <si>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</si>
  <si>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</si>
  <si>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</si>
  <si>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</si>
  <si>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</si>
  <si>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</si>
  <si>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</si>
  <si>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</si>
  <si>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</si>
  <si>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</si>
  <si>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</si>
  <si>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</si>
  <si>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</si>
  <si>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</si>
  <si>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</si>
  <si>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</si>
  <si>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</si>
  <si>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</si>
  <si>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</si>
  <si>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</si>
  <si>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</si>
  <si>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</si>
  <si>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</si>
  <si>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</si>
  <si>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</si>
  <si>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</si>
  <si>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</si>
  <si>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</si>
  <si>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</si>
  <si>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</si>
  <si>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</si>
  <si>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</si>
  <si>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</si>
  <si>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</si>
  <si>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</si>
  <si>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</si>
  <si>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</si>
  <si>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</si>
  <si>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</si>
  <si>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</si>
  <si>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</si>
  <si>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</si>
  <si>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</si>
  <si>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</si>
  <si>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</si>
  <si>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</si>
  <si>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</si>
  <si>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</si>
  <si>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</si>
  <si>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</si>
  <si>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</si>
  <si>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</si>
  <si>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</si>
  <si>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</si>
  <si>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</si>
  <si>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</si>
  <si>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</si>
  <si>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</si>
  <si>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</si>
  <si>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</si>
  <si>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</si>
  <si>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</si>
  <si>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</si>
  <si>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</si>
  <si>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</si>
  <si>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</si>
  <si>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</si>
  <si>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</si>
  <si>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</si>
  <si>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</si>
  <si>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</si>
  <si>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</si>
  <si>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</si>
  <si>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</si>
  <si>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</si>
  <si>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</si>
  <si>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</si>
  <si>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</si>
  <si>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</si>
  <si>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</si>
  <si>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</si>
  <si>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</si>
  <si>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</si>
  <si>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</si>
  <si>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</si>
  <si>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</si>
  <si>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</si>
  <si>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</si>
  <si>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</si>
  <si>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</si>
  <si>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</si>
  <si>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</si>
  <si>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</si>
  <si>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</si>
  <si>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</si>
  <si>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</si>
  <si>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</si>
  <si>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</si>
  <si>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</si>
  <si>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</si>
  <si>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</si>
  <si>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</si>
  <si>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</si>
  <si>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</si>
  <si>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</si>
  <si>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</si>
  <si>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</si>
  <si>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</si>
  <si>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</si>
  <si>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</si>
  <si>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</si>
  <si>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</si>
  <si>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</si>
  <si>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</si>
  <si>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</si>
  <si>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</si>
  <si>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</si>
  <si>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</si>
  <si>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</si>
  <si>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</si>
  <si>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</si>
  <si>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</si>
  <si>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</si>
  <si>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</si>
  <si>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</si>
  <si>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</si>
  <si>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</si>
  <si>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</si>
  <si>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</si>
  <si>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</si>
  <si>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</si>
  <si>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</si>
  <si>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</si>
  <si>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</si>
  <si>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</si>
  <si>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</si>
  <si>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</si>
  <si>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</si>
  <si>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</si>
  <si>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</si>
  <si>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</si>
  <si>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</si>
  <si>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</si>
  <si>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</si>
  <si>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</si>
  <si>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</si>
  <si>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</si>
  <si>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</si>
  <si>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</si>
  <si>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</si>
  <si>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</si>
  <si>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</si>
  <si>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</si>
  <si>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</si>
  <si>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</si>
  <si>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</si>
  <si>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</si>
  <si>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</si>
  <si>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</si>
  <si>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</si>
  <si>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</si>
  <si>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</si>
  <si>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</si>
  <si>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</si>
  <si>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</si>
  <si>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</si>
  <si>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</si>
  <si>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</si>
  <si>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</si>
  <si>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</si>
  <si>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</si>
  <si>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</si>
  <si>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</si>
  <si>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</si>
  <si>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</si>
  <si>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</si>
  <si>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</si>
  <si>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</si>
  <si>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</si>
  <si>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</si>
  <si>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</si>
  <si>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</si>
  <si>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</si>
  <si>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</si>
  <si>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</si>
  <si>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</si>
  <si>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</si>
  <si>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</si>
  <si>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</si>
  <si>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</si>
  <si>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</si>
  <si>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</si>
  <si>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</si>
  <si>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</si>
  <si>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</si>
  <si>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</si>
  <si>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</si>
  <si>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</si>
  <si>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</si>
  <si>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</si>
  <si>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</si>
  <si>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</si>
  <si>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</si>
  <si>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</si>
  <si>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</si>
  <si>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</si>
  <si>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</si>
  <si>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</si>
  <si>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</si>
  <si>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</si>
  <si>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</si>
  <si>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</si>
  <si>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</si>
  <si>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</si>
  <si>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</si>
  <si>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</si>
  <si>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</si>
  <si>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</si>
  <si>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</si>
  <si>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</si>
  <si>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</si>
  <si>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</si>
  <si>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</si>
  <si>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</si>
  <si>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</si>
  <si>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</si>
  <si>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</si>
  <si>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</si>
  <si>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</si>
  <si>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</si>
  <si>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</si>
  <si>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</si>
  <si>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</si>
  <si>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</si>
  <si>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</si>
  <si>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</si>
  <si>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</si>
  <si>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</si>
  <si>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</si>
  <si>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</si>
  <si>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</si>
  <si>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</si>
  <si>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</si>
  <si>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</si>
  <si>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</si>
  <si>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</si>
  <si>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</si>
  <si>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</si>
  <si>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</si>
  <si>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</si>
  <si>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</si>
  <si>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</si>
  <si>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</si>
  <si>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</si>
  <si>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</si>
  <si>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</si>
  <si>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</si>
  <si>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</si>
  <si>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</si>
  <si>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</si>
  <si>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</si>
  <si>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</si>
  <si>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</si>
  <si>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</si>
  <si>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</si>
  <si>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</si>
  <si>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</si>
  <si>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</si>
  <si>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</si>
  <si>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</si>
  <si>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</si>
  <si>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</si>
  <si>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</si>
  <si>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</si>
  <si>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</si>
  <si>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</si>
  <si>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</si>
  <si>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</si>
  <si>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</si>
  <si>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</si>
  <si>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</si>
  <si>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</si>
  <si>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</si>
  <si>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</si>
  <si>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</si>
  <si>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</si>
  <si>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</si>
  <si>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</si>
  <si>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</si>
  <si>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</si>
  <si>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</si>
  <si>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</si>
  <si>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</si>
  <si>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</si>
  <si>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</si>
  <si>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</si>
  <si>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</si>
  <si>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</si>
  <si>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</si>
  <si>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</si>
  <si>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</si>
  <si>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</si>
  <si>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</si>
  <si>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</si>
  <si>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</si>
  <si>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</si>
  <si>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</si>
  <si>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</si>
  <si>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</si>
  <si>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</si>
  <si>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</si>
  <si>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</si>
  <si>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</si>
  <si>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</si>
  <si>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</si>
  <si>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</si>
  <si>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</si>
  <si>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</si>
  <si>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</si>
  <si>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</si>
  <si>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</si>
  <si>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</si>
  <si>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</si>
  <si>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</si>
  <si>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</si>
  <si>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</si>
  <si>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</si>
  <si>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</si>
  <si>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</si>
  <si>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</si>
  <si>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</si>
  <si>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</si>
  <si>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</si>
  <si>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</si>
  <si>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</si>
  <si>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</si>
  <si>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</si>
  <si>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</si>
  <si>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</si>
  <si>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</si>
  <si>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</si>
  <si>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</si>
  <si>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</si>
  <si>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</si>
  <si>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</si>
  <si>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</si>
  <si>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</si>
  <si>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</si>
  <si>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</si>
  <si>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</si>
  <si>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</si>
  <si>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</si>
  <si>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</si>
  <si>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</si>
  <si>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</si>
  <si>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</si>
  <si>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</si>
  <si>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</si>
  <si>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</si>
  <si>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</si>
  <si>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</si>
  <si>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</si>
  <si>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</si>
  <si>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</si>
  <si>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</si>
  <si>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</si>
  <si>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</si>
  <si>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</si>
  <si>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</si>
  <si>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</si>
  <si>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</si>
  <si>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</si>
  <si>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</si>
  <si>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</si>
  <si>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</si>
  <si>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</si>
  <si>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</si>
  <si>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</si>
  <si>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</si>
  <si>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</si>
  <si>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</si>
  <si>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</si>
  <si>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</si>
  <si>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</si>
  <si>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</si>
  <si>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</si>
  <si>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</si>
  <si>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</si>
  <si>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</si>
  <si>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</si>
  <si>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</si>
  <si>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</si>
  <si>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</si>
  <si>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</si>
  <si>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</si>
  <si>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</si>
  <si>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</si>
  <si>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</si>
  <si>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</si>
  <si>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</si>
  <si>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</si>
  <si>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</si>
  <si>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</si>
  <si>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</si>
  <si>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</si>
  <si>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</si>
  <si>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</si>
  <si>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</si>
  <si>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</si>
  <si>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</si>
  <si>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</si>
  <si>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</si>
  <si>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</si>
  <si>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</si>
  <si>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</si>
  <si>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</si>
  <si>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</si>
  <si>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</si>
  <si>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</si>
  <si>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</si>
  <si>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</si>
  <si>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</si>
  <si>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</si>
  <si>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</si>
  <si>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</si>
  <si>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</si>
  <si>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</si>
  <si>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</si>
  <si>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</si>
  <si>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</si>
  <si>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</si>
  <si>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</si>
  <si>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</si>
  <si>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</si>
  <si>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</si>
  <si>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</si>
  <si>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</si>
  <si>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</si>
  <si>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</si>
  <si>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</si>
  <si>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</si>
  <si>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</si>
  <si>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</si>
  <si>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</si>
  <si>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</si>
  <si>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</si>
  <si>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</si>
  <si>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</si>
  <si>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</si>
  <si>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</si>
  <si>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</si>
  <si>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</si>
  <si>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</si>
  <si>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</si>
  <si>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</si>
  <si>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</si>
  <si>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</si>
  <si>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</si>
  <si>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</si>
  <si>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</si>
  <si>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</si>
  <si>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</si>
  <si>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</si>
  <si>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</si>
  <si>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</si>
  <si>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</si>
  <si>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</si>
  <si>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</si>
  <si>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</si>
  <si>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</si>
  <si>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</si>
  <si>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</si>
  <si>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</si>
  <si>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</si>
  <si>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</si>
  <si>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</si>
  <si>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</si>
  <si>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</si>
  <si>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</si>
  <si>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</si>
  <si>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</si>
  <si>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</si>
  <si>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</si>
  <si>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</si>
  <si>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</si>
  <si>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</si>
  <si>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</si>
  <si>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</si>
  <si>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</si>
  <si>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</si>
  <si>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</si>
  <si>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</si>
  <si>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</si>
  <si>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</si>
  <si>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</si>
  <si>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</si>
  <si>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</si>
  <si>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</si>
  <si>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</si>
  <si>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</si>
  <si>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</si>
  <si>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</si>
  <si>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</si>
  <si>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</si>
  <si>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</si>
  <si>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</si>
  <si>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</si>
  <si>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</si>
  <si>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</si>
  <si>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</si>
  <si>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</si>
  <si>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</si>
  <si>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</si>
  <si>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</si>
  <si>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</si>
  <si>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</si>
  <si>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</si>
  <si>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</si>
  <si>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</si>
  <si>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</si>
  <si>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</si>
  <si>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</si>
  <si>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</si>
  <si>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</si>
  <si>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</si>
  <si>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</si>
  <si>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</si>
  <si>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</si>
  <si>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</si>
  <si>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</si>
  <si>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</si>
  <si>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</si>
  <si>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</si>
  <si>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</si>
  <si>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</si>
  <si>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</si>
  <si>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</si>
  <si>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</si>
  <si>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</si>
  <si>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</si>
  <si>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</si>
  <si>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</si>
  <si>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</si>
  <si>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</si>
  <si>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</si>
  <si>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</si>
  <si>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</si>
  <si>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</si>
  <si>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</si>
  <si>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</si>
  <si>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</si>
  <si>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</si>
  <si>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</si>
  <si>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</si>
  <si>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</si>
  <si>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</si>
  <si>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</si>
  <si>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</si>
  <si>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</si>
  <si>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</si>
  <si>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</si>
  <si>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</si>
  <si>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</si>
  <si>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</si>
  <si>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</si>
  <si>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</si>
  <si>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</si>
  <si>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</si>
  <si>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</si>
  <si>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</si>
  <si>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</si>
  <si>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</si>
  <si>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</si>
  <si>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</si>
  <si>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</si>
  <si>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</si>
  <si>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</si>
  <si>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</si>
  <si>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</si>
  <si>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</si>
  <si>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</si>
  <si>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</si>
  <si>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</si>
  <si>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</si>
  <si>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</si>
  <si>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</si>
  <si>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</si>
  <si>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</si>
  <si>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</si>
  <si>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</si>
  <si>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</si>
  <si>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</si>
  <si>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</si>
  <si>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</si>
  <si>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</si>
  <si>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</si>
  <si>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</si>
  <si>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</si>
  <si>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</si>
  <si>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</si>
  <si>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</si>
  <si>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</si>
  <si>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</si>
  <si>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</si>
  <si>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</si>
  <si>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</si>
  <si>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</si>
  <si>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</si>
  <si>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</si>
  <si>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</si>
  <si>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</si>
  <si>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</si>
  <si>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</si>
  <si>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</si>
  <si>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</si>
  <si>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</si>
  <si>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</si>
  <si>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</si>
  <si>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</si>
  <si>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</si>
  <si>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</si>
  <si>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</si>
  <si>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</si>
  <si>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</si>
  <si>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</si>
  <si>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</si>
  <si>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</si>
  <si>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</si>
  <si>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</si>
  <si>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</si>
  <si>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</si>
  <si>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</si>
  <si>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</si>
  <si>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</si>
  <si>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</si>
  <si>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</si>
  <si>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</si>
  <si>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</si>
  <si>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</si>
  <si>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</si>
  <si>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</si>
  <si>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</si>
  <si>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</si>
  <si>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</si>
  <si>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</si>
  <si>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</si>
  <si>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</si>
  <si>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</si>
  <si>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</si>
  <si>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</si>
  <si>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</si>
  <si>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</si>
  <si>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</si>
  <si>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</si>
  <si>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</si>
  <si>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</si>
  <si>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</si>
  <si>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</si>
  <si>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</si>
  <si>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</si>
  <si>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</si>
  <si>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</si>
  <si>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</si>
  <si>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</si>
  <si>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</si>
  <si>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</si>
  <si>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</si>
  <si>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</si>
  <si>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</si>
  <si>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</si>
  <si>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</si>
  <si>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</si>
  <si>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</si>
  <si>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</si>
  <si>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</si>
  <si>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</si>
  <si>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</si>
  <si>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</si>
  <si>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</si>
  <si>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</si>
  <si>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</si>
  <si>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</si>
  <si>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</si>
  <si>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</si>
  <si>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</si>
  <si>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</si>
  <si>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</si>
  <si>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</si>
  <si>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</si>
  <si>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</si>
  <si>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</si>
  <si>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</si>
  <si>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</si>
  <si>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</si>
  <si>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</si>
  <si>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</si>
  <si>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</si>
  <si>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</si>
  <si>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</si>
  <si>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</si>
  <si>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</si>
  <si>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</si>
  <si>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</si>
  <si>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</si>
  <si>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</si>
  <si>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</si>
  <si>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</si>
  <si>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</si>
  <si>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</si>
  <si>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</si>
  <si>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</si>
  <si>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</si>
  <si>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</si>
  <si>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</si>
  <si>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</si>
  <si>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</si>
  <si>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</si>
  <si>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</si>
  <si>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</si>
  <si>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</si>
  <si>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</si>
  <si>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</si>
  <si>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</si>
  <si>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</si>
  <si>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</si>
  <si>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</si>
  <si>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</si>
  <si>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</si>
  <si>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</si>
  <si>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</si>
  <si>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</si>
  <si>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</si>
  <si>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</si>
  <si>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</si>
  <si>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</si>
  <si>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</si>
  <si>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</si>
  <si>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</si>
  <si>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</si>
  <si>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</si>
  <si>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</si>
  <si>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</si>
  <si>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</si>
  <si>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</si>
  <si>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</si>
  <si>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</si>
  <si>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</si>
  <si>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</si>
  <si>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</si>
  <si>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</si>
  <si>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</si>
  <si>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</si>
  <si>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</si>
  <si>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</si>
  <si>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</si>
  <si>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</si>
  <si>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</si>
  <si>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</si>
  <si>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</si>
  <si>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</si>
  <si>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</si>
  <si>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</si>
  <si>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</si>
  <si>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</si>
  <si>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</si>
  <si>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</si>
  <si>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</si>
  <si>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</si>
  <si>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</si>
  <si>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</si>
  <si>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</si>
  <si>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</si>
  <si>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</si>
  <si>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</si>
  <si>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</si>
  <si>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</si>
  <si>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</si>
  <si>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</si>
  <si>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</si>
  <si>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</si>
  <si>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</si>
  <si>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</si>
  <si>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</si>
  <si>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</si>
  <si>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</si>
  <si>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</si>
  <si>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</si>
  <si>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</si>
  <si>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</si>
  <si>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</si>
  <si>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</si>
  <si>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</si>
  <si>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</si>
  <si>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</si>
  <si>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</si>
  <si>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</si>
  <si>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</si>
  <si>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</si>
  <si>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</si>
  <si>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</si>
  <si>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</si>
  <si>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</si>
  <si>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</si>
  <si>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</si>
  <si>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</si>
  <si>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</si>
  <si>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</si>
  <si>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</si>
  <si>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</si>
  <si>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</si>
  <si>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</si>
  <si>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</si>
  <si>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</si>
  <si>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</si>
  <si>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</si>
  <si>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</si>
  <si>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</si>
  <si>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</si>
  <si>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</si>
  <si>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</si>
  <si>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</si>
  <si>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</si>
  <si>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</si>
  <si>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</si>
  <si>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</si>
  <si>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</si>
  <si>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</si>
  <si>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</si>
  <si>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</si>
  <si>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</si>
  <si>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</si>
  <si>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</si>
  <si>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</si>
  <si>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</si>
  <si>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</si>
  <si>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</si>
  <si>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</si>
  <si>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</si>
  <si>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</si>
  <si>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</si>
  <si>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</si>
  <si>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</si>
  <si>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</si>
  <si>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</si>
  <si>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</si>
  <si>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</si>
  <si>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</si>
  <si>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</si>
  <si>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</si>
  <si>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</si>
  <si>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</si>
  <si>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</si>
  <si>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</si>
  <si>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</si>
  <si>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</si>
  <si>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</si>
  <si>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</si>
  <si>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</si>
  <si>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</si>
  <si>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</si>
  <si>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</si>
  <si>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</si>
  <si>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</si>
  <si>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</si>
  <si>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</si>
  <si>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</si>
  <si>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</si>
  <si>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</si>
  <si>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</si>
  <si>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</si>
  <si>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</si>
  <si>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</si>
  <si>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</si>
  <si>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</si>
  <si>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</si>
  <si>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</si>
  <si>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</si>
  <si>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</si>
  <si>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</si>
  <si>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</si>
  <si>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</si>
  <si>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</si>
  <si>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</si>
  <si>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</si>
  <si>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</si>
  <si>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</si>
  <si>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</si>
  <si>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</si>
  <si>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</si>
  <si>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</si>
  <si>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</si>
  <si>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</si>
  <si>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</si>
  <si>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</si>
  <si>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</si>
  <si>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</si>
  <si>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</si>
  <si>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</si>
  <si>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</si>
  <si>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</si>
  <si>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</si>
  <si>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</si>
  <si>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</si>
  <si>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</si>
  <si>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</si>
  <si>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</si>
  <si>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</si>
  <si>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</si>
  <si>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</si>
  <si>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</si>
  <si>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</si>
  <si>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</si>
  <si>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</si>
  <si>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</si>
  <si>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</si>
  <si>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</si>
  <si>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</si>
  <si>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</si>
  <si>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</si>
  <si>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</si>
  <si>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</si>
  <si>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</si>
  <si>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</si>
  <si>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</si>
  <si>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</si>
  <si>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</si>
  <si>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</si>
  <si>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</si>
  <si>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</si>
  <si>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</si>
  <si>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</si>
  <si>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</si>
  <si>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</si>
  <si>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</si>
  <si>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</si>
  <si>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</si>
  <si>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</si>
  <si>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</si>
  <si>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</si>
  <si>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</si>
  <si>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</si>
  <si>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</si>
  <si>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</si>
  <si>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</si>
  <si>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</si>
  <si>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</si>
  <si>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</si>
  <si>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</si>
  <si>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</si>
  <si>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</si>
  <si>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</si>
  <si>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</si>
  <si>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</si>
  <si>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</si>
  <si>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</si>
  <si>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</si>
  <si>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</si>
  <si>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</si>
  <si>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</si>
  <si>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</si>
  <si>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</si>
  <si>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</si>
  <si>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</si>
  <si>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</si>
  <si>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</si>
  <si>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</si>
  <si>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</si>
  <si>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</si>
  <si>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</si>
  <si>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</si>
  <si>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</si>
  <si>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</si>
  <si>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</si>
  <si>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</si>
  <si>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</si>
  <si>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</si>
  <si>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</si>
  <si>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</si>
  <si>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</si>
  <si>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</si>
  <si>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</si>
  <si>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</si>
  <si>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</si>
  <si>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</si>
  <si>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</si>
  <si>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</si>
  <si>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</si>
  <si>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</si>
  <si>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</si>
  <si>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</si>
  <si>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</si>
  <si>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</si>
  <si>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</si>
  <si>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</si>
  <si>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</si>
  <si>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</si>
  <si>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</si>
  <si>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</si>
  <si>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</si>
  <si>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</si>
  <si>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</si>
  <si>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</si>
  <si>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</si>
  <si>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</si>
  <si>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</si>
  <si>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</si>
  <si>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</si>
  <si>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</si>
  <si>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</si>
  <si>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</si>
  <si>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</si>
  <si>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</si>
  <si>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</si>
  <si>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</si>
  <si>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</si>
  <si>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</si>
  <si>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</si>
  <si>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</si>
  <si>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</si>
  <si>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</si>
  <si>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</si>
  <si>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</si>
  <si>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</si>
  <si>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</si>
  <si>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</si>
  <si>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</si>
  <si>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</si>
  <si>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</si>
  <si>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</si>
  <si>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</si>
  <si>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</si>
  <si>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</si>
  <si>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</si>
  <si>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</si>
  <si>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</si>
  <si>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</si>
  <si>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</si>
  <si>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</si>
  <si>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</si>
  <si>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</si>
  <si>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</si>
  <si>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</si>
  <si>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</si>
  <si>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</si>
  <si>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</si>
  <si>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</si>
  <si>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</si>
  <si>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</si>
  <si>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</si>
  <si>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</si>
  <si>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</si>
  <si>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</si>
  <si>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</si>
  <si>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</si>
  <si>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</si>
  <si>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</si>
  <si>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</si>
  <si>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</si>
  <si>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</si>
  <si>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</si>
  <si>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</si>
  <si>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</si>
  <si>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</si>
  <si>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</si>
  <si>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</si>
  <si>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</si>
  <si>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</si>
  <si>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</si>
  <si>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</si>
  <si>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</si>
  <si>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</si>
  <si>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</si>
  <si>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</si>
  <si>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</si>
  <si>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</si>
  <si>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</si>
  <si>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</si>
  <si>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</si>
  <si>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</si>
  <si>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</si>
  <si>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</si>
  <si>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</si>
  <si>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</si>
  <si>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</si>
  <si>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</si>
  <si>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</si>
  <si>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</si>
  <si>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</si>
  <si>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</si>
  <si>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</si>
  <si>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</si>
  <si>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</si>
  <si>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</si>
  <si>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</si>
  <si>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</si>
  <si>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</si>
  <si>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</si>
  <si>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</si>
  <si>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</si>
  <si>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</si>
  <si>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</si>
  <si>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</si>
  <si>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</si>
  <si>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</si>
  <si>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</si>
  <si>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</si>
  <si>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</si>
  <si>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</si>
  <si>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</si>
  <si>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</si>
  <si>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</si>
  <si>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</si>
  <si>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</si>
  <si>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</si>
  <si>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</si>
  <si>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</si>
  <si>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</si>
  <si>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</si>
  <si>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</si>
  <si>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</si>
  <si>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</si>
  <si>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</si>
  <si>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</si>
  <si>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</si>
  <si>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</si>
  <si>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</si>
  <si>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</si>
  <si>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</si>
  <si>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</si>
  <si>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</si>
  <si>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</si>
  <si>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</si>
  <si>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</si>
  <si>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</si>
  <si>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</si>
  <si>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</si>
  <si>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</si>
  <si>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</si>
  <si>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</si>
  <si>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</si>
  <si>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</si>
  <si>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</si>
  <si>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</si>
  <si>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</si>
  <si>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</si>
  <si>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</si>
  <si>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</si>
  <si>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</si>
  <si>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</si>
  <si>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</si>
  <si>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</si>
  <si>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</si>
  <si>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</si>
  <si>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</si>
  <si>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</si>
  <si>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</si>
  <si>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</si>
  <si>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</si>
  <si>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</si>
  <si>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</si>
  <si>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</si>
  <si>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</si>
  <si>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</si>
  <si>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</si>
  <si>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</si>
  <si>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</si>
  <si>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</si>
  <si>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</si>
  <si>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</si>
  <si>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</si>
  <si>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</si>
  <si>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</si>
  <si>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</si>
  <si>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</si>
  <si>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</si>
  <si>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</si>
  <si>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</si>
  <si>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</si>
  <si>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</si>
  <si>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</si>
  <si>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</si>
  <si>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</si>
  <si>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</si>
  <si>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</si>
  <si>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</si>
  <si>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</si>
  <si>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</si>
  <si>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</si>
  <si>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</si>
  <si>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</si>
  <si>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</si>
  <si>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</si>
  <si>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</si>
  <si>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</si>
  <si>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</si>
  <si>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</si>
  <si>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</si>
  <si>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</si>
  <si>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</si>
  <si>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</si>
  <si>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</si>
  <si>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</si>
  <si>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</si>
  <si>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</si>
  <si>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</si>
  <si>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</si>
  <si>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</si>
  <si>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</si>
  <si>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</si>
  <si>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</si>
  <si>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</si>
  <si>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</si>
  <si>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</si>
  <si>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</si>
  <si>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</si>
  <si>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</si>
  <si>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</si>
  <si>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</si>
  <si>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</si>
  <si>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</si>
  <si>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</si>
  <si>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</si>
  <si>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</si>
  <si>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</si>
  <si>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</si>
  <si>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</si>
  <si>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</si>
  <si>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</si>
  <si>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</si>
  <si>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</si>
  <si>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</si>
  <si>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</si>
  <si>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</si>
  <si>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</si>
  <si>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</si>
  <si>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</si>
  <si>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</si>
  <si>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</si>
  <si>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</si>
  <si>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</si>
  <si>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</si>
  <si>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</si>
  <si>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</si>
  <si>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</si>
  <si>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</si>
  <si>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</si>
  <si>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</si>
  <si>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</si>
  <si>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</si>
  <si>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</si>
  <si>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</si>
  <si>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</si>
  <si>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</si>
  <si>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</si>
  <si>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</si>
  <si>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</si>
  <si>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</si>
  <si>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</si>
  <si>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</si>
  <si>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</si>
  <si>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</si>
  <si>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</si>
  <si>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</si>
  <si>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</si>
  <si>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</si>
  <si>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</si>
  <si>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</si>
  <si>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</si>
  <si>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</si>
  <si>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</si>
  <si>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</si>
  <si>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</si>
  <si>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</si>
  <si>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</si>
  <si>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</si>
  <si>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</si>
  <si>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</si>
  <si>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</si>
  <si>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</si>
  <si>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</si>
  <si>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</si>
  <si>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</si>
  <si>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</si>
  <si>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</si>
  <si>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</si>
  <si>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</si>
  <si>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</si>
  <si>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</si>
  <si>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</si>
  <si>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</si>
  <si>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</si>
  <si>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</si>
  <si>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</si>
  <si>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</si>
  <si>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</si>
  <si>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</si>
  <si>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</si>
  <si>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</si>
  <si>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</si>
  <si>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</si>
  <si>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</si>
  <si>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</si>
  <si>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</si>
  <si>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</si>
  <si>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</si>
  <si>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</si>
  <si>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</si>
  <si>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</si>
  <si>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</si>
  <si>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</si>
  <si>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</si>
  <si>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</si>
  <si>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</si>
  <si>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</si>
  <si>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</si>
  <si>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</si>
  <si>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</si>
  <si>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</si>
  <si>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</si>
  <si>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</si>
  <si>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</si>
  <si>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</si>
  <si>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</si>
  <si>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</si>
  <si>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</si>
  <si>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</si>
  <si>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</si>
  <si>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</si>
  <si>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</si>
  <si>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</si>
  <si>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</si>
  <si>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</si>
  <si>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</si>
  <si>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</si>
  <si>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</si>
  <si>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</si>
  <si>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</si>
  <si>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</si>
  <si>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</si>
  <si>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</si>
  <si>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</si>
  <si>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</si>
  <si>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</si>
  <si>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</si>
  <si>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</si>
  <si>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</si>
  <si>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</si>
  <si>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</si>
  <si>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</si>
  <si>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</si>
  <si>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</si>
  <si>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</si>
  <si>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</si>
  <si>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</si>
  <si>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</si>
  <si>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</si>
  <si>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</si>
  <si>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</si>
  <si>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</si>
  <si>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</si>
  <si>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</si>
  <si>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</si>
  <si>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</si>
  <si>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</si>
  <si>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</si>
  <si>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</si>
  <si>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</si>
  <si>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</si>
  <si>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</si>
  <si>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</si>
  <si>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</si>
  <si>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</si>
  <si>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</si>
  <si>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</si>
  <si>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</si>
  <si>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</si>
  <si>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</si>
  <si>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</si>
  <si>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</si>
  <si>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</si>
  <si>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</si>
  <si>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</si>
  <si>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</si>
  <si>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</si>
  <si>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</si>
  <si>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</si>
  <si>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</si>
  <si>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</si>
  <si>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</si>
  <si>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</si>
  <si>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</si>
  <si>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</si>
  <si>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</si>
  <si>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</si>
  <si>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</si>
  <si>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</si>
  <si>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</si>
  <si>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</si>
  <si>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</si>
  <si>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</si>
  <si>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</si>
  <si>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</si>
  <si>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</si>
  <si>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</si>
  <si>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</si>
  <si>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</si>
  <si>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</si>
  <si>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</si>
  <si>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</si>
  <si>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</si>
  <si>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</si>
  <si>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</si>
  <si>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</si>
  <si>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</si>
  <si>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</si>
  <si>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</si>
  <si>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</si>
  <si>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</si>
  <si>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</si>
  <si>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</si>
  <si>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</si>
  <si>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</si>
  <si>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</si>
  <si>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</si>
  <si>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</si>
  <si>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</si>
  <si>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</si>
  <si>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</si>
  <si>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</si>
  <si>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</si>
  <si>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</si>
  <si>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</si>
  <si>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</si>
  <si>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</si>
  <si>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</si>
  <si>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</si>
  <si>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</si>
  <si>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</si>
  <si>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</si>
  <si>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</si>
  <si>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</si>
  <si>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</si>
  <si>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</si>
  <si>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</si>
  <si>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</si>
  <si>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</si>
  <si>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</si>
  <si>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</si>
  <si>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</si>
  <si>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</si>
  <si>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</si>
  <si>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</si>
  <si>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</si>
  <si>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</si>
  <si>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</si>
  <si>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</si>
  <si>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</si>
  <si>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</si>
  <si>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</si>
  <si>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</si>
  <si>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</si>
  <si>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</si>
  <si>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</si>
  <si>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</si>
  <si>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</si>
  <si>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</si>
  <si>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</si>
  <si>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</si>
  <si>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</si>
  <si>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</si>
  <si>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</si>
  <si>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</si>
  <si>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</si>
  <si>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</si>
  <si>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</si>
  <si>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</si>
  <si>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</si>
  <si>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</si>
  <si>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</si>
  <si>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</si>
  <si>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</si>
  <si>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</si>
  <si>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</si>
  <si>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</si>
  <si>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</si>
  <si>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</si>
  <si>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</si>
  <si>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</si>
  <si>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</si>
  <si>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</si>
  <si>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</si>
  <si>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</si>
  <si>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</si>
  <si>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</si>
  <si>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</si>
  <si>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</si>
  <si>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</si>
  <si>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</si>
  <si>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</si>
  <si>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</si>
  <si>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</si>
  <si>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</si>
  <si>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</si>
  <si>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</si>
  <si>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</si>
  <si>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</si>
  <si>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</si>
  <si>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</si>
  <si>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</si>
  <si>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</si>
  <si>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</si>
  <si>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</si>
  <si>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</si>
  <si>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</si>
  <si>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</si>
  <si>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</si>
  <si>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</si>
  <si>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</si>
  <si>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</si>
  <si>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</si>
  <si>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</si>
  <si>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</si>
  <si>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</si>
  <si>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</si>
  <si>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</si>
  <si>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</si>
  <si>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</si>
  <si>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</si>
  <si>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</si>
  <si>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</si>
  <si>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</si>
  <si>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</si>
  <si>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</si>
  <si>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</si>
  <si>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</si>
  <si>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</si>
  <si>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</si>
  <si>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</si>
  <si>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</si>
  <si>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</si>
  <si>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</si>
  <si>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</si>
  <si>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</si>
  <si>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</si>
  <si>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</si>
  <si>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</si>
  <si>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</si>
  <si>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</si>
  <si>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</si>
  <si>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</si>
  <si>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</si>
  <si>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</si>
  <si>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</si>
  <si>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</si>
  <si>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</si>
  <si>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</si>
  <si>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</si>
  <si>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</si>
  <si>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</si>
  <si>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</si>
  <si>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</si>
  <si>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</si>
  <si>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</si>
  <si>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</si>
  <si>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</si>
  <si>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</si>
  <si>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</si>
  <si>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</si>
  <si>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</si>
  <si>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</si>
  <si>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</si>
  <si>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</si>
  <si>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</si>
  <si>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</si>
  <si>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</si>
  <si>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</si>
  <si>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</si>
  <si>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</si>
  <si>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</si>
  <si>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</si>
  <si>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</si>
  <si>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</si>
  <si>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</si>
  <si>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</si>
  <si>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</si>
  <si>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</si>
  <si>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</si>
  <si>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</si>
  <si>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</si>
  <si>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</si>
  <si>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</si>
  <si>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</si>
  <si>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</si>
  <si>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</si>
  <si>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</si>
  <si>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</si>
  <si>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</si>
  <si>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</si>
  <si>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</si>
  <si>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</si>
  <si>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</si>
  <si>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</si>
  <si>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</si>
  <si>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</si>
  <si>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</si>
  <si>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</si>
  <si>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</si>
  <si>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</si>
  <si>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</si>
  <si>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</si>
  <si>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</si>
  <si>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</si>
  <si>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</si>
  <si>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</si>
  <si>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</si>
  <si>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</si>
  <si>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</si>
  <si>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</si>
  <si>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</si>
  <si>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</si>
  <si>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</si>
  <si>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</si>
  <si>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</si>
  <si>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</si>
  <si>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</si>
  <si>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</si>
  <si>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</si>
  <si>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</si>
  <si>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</si>
  <si>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</si>
  <si>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</si>
  <si>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</si>
  <si>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</si>
  <si>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</si>
  <si>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</si>
  <si>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</si>
  <si>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</si>
  <si>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</si>
  <si>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</si>
  <si>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</si>
  <si>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</si>
  <si>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</si>
  <si>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</si>
  <si>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</si>
  <si>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</si>
  <si>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</si>
  <si>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</si>
  <si>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</si>
  <si>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</si>
  <si>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</si>
  <si>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</si>
  <si>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</si>
  <si>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</si>
  <si>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</si>
  <si>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</si>
  <si>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</si>
  <si>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</si>
  <si>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</si>
  <si>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</si>
  <si>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</si>
  <si>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</si>
  <si>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</si>
  <si>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</si>
  <si>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</si>
  <si>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</si>
  <si>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</si>
  <si>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</si>
  <si>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</si>
  <si>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</si>
  <si>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</si>
  <si>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</si>
  <si>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</si>
  <si>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</si>
  <si>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</si>
  <si>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</si>
  <si>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</si>
  <si>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</si>
  <si>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</si>
  <si>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</si>
  <si>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</si>
  <si>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</si>
  <si>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</si>
  <si>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</si>
  <si>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</si>
  <si>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</si>
  <si>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</si>
  <si>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</si>
  <si>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</si>
  <si>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</si>
  <si>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</si>
  <si>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</si>
  <si>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</si>
  <si>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</si>
  <si>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</si>
  <si>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</si>
  <si>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</si>
  <si>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</si>
  <si>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</si>
  <si>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</si>
  <si>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</si>
  <si>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</si>
  <si>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</si>
  <si>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</si>
  <si>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</si>
  <si>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</si>
  <si>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</si>
  <si>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</si>
  <si>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</si>
  <si>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</si>
  <si>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</si>
  <si>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</si>
  <si>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</si>
  <si>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</si>
  <si>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</si>
  <si>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</si>
  <si>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</si>
  <si>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</si>
  <si>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</si>
  <si>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</si>
  <si>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</si>
  <si>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</si>
  <si>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</si>
  <si>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</si>
  <si>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</si>
  <si>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</si>
  <si>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</si>
  <si>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</si>
  <si>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</si>
  <si>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</si>
  <si>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</si>
  <si>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</si>
  <si>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</si>
  <si>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</si>
  <si>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</si>
  <si>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</si>
  <si>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</si>
  <si>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</si>
  <si>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</si>
  <si>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</si>
  <si>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</si>
  <si>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</si>
  <si>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</si>
  <si>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</si>
  <si>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</si>
  <si>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</si>
  <si>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</si>
  <si>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</si>
  <si>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</si>
  <si>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</si>
  <si>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</si>
  <si>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</si>
  <si>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</si>
  <si>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</si>
  <si>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</si>
  <si>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</si>
  <si>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</si>
  <si>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</si>
  <si>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</si>
  <si>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</si>
  <si>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</si>
  <si>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</si>
  <si>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</si>
  <si>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</si>
  <si>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</si>
  <si>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</si>
  <si>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</si>
  <si>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</si>
  <si>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</si>
  <si>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</si>
  <si>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</si>
  <si>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</si>
  <si>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</si>
  <si>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</si>
  <si>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</si>
  <si>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</si>
  <si>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</si>
  <si>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</si>
  <si>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</si>
  <si>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</si>
  <si>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</si>
  <si>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</si>
  <si>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</si>
  <si>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</si>
  <si>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</si>
  <si>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</si>
  <si>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</si>
  <si>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</si>
  <si>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</si>
  <si>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</si>
  <si>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</si>
  <si>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</si>
  <si>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</si>
  <si>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</si>
  <si>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</si>
  <si>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</si>
  <si>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</si>
  <si>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</si>
  <si>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</si>
  <si>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</si>
  <si>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</si>
  <si>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</si>
  <si>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</si>
  <si>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</si>
  <si>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</si>
  <si>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</si>
  <si>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</si>
  <si>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</si>
  <si>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</si>
  <si>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</si>
  <si>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</si>
  <si>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</si>
  <si>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</si>
  <si>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</si>
  <si>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</si>
  <si>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</si>
  <si>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</si>
  <si>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</si>
  <si>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</si>
  <si>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</si>
  <si>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</si>
  <si>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</si>
  <si>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</si>
  <si>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</si>
  <si>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</si>
  <si>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</si>
  <si>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</si>
  <si>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</si>
  <si>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</si>
  <si>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</si>
  <si>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</si>
  <si>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</si>
  <si>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</si>
  <si>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</si>
  <si>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</si>
  <si>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</si>
  <si>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</si>
  <si>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</si>
  <si>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</si>
  <si>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</si>
  <si>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</si>
  <si>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</si>
  <si>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</si>
  <si>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</si>
  <si>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</si>
  <si>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</si>
  <si>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</si>
  <si>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</si>
  <si>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</si>
  <si>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</si>
  <si>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</si>
  <si>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</si>
  <si>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</si>
  <si>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</si>
  <si>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</si>
  <si>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</si>
  <si>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</si>
  <si>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</si>
  <si>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</si>
  <si>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</si>
  <si>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</si>
  <si>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</si>
  <si>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</si>
  <si>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</si>
  <si>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</si>
  <si>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</si>
  <si>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</si>
  <si>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</si>
  <si>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</si>
  <si>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</si>
  <si>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</si>
  <si>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</si>
  <si>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</si>
  <si>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</si>
  <si>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</si>
  <si>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</si>
  <si>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</si>
  <si>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</si>
  <si>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</si>
  <si>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</si>
  <si>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</si>
  <si>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</si>
  <si>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</si>
  <si>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</si>
  <si>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</si>
  <si>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</si>
  <si>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</si>
  <si>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</si>
  <si>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</si>
  <si>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</si>
  <si>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</si>
  <si>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</si>
  <si>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</si>
  <si>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</si>
  <si>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</si>
  <si>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</si>
  <si>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</si>
  <si>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</si>
  <si>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</si>
  <si>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</si>
  <si>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</si>
  <si>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</si>
  <si>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</si>
  <si>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</si>
  <si>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</si>
  <si>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</si>
  <si>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</si>
  <si>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</si>
  <si>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</si>
  <si>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</si>
  <si>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</si>
  <si>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</si>
  <si>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</si>
  <si>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</si>
  <si>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</si>
  <si>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</si>
  <si>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</si>
  <si>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</si>
  <si>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</si>
  <si>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</si>
  <si>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</si>
  <si>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</si>
  <si>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</si>
  <si>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</si>
  <si>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</si>
  <si>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</si>
  <si>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</si>
  <si>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</si>
  <si>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</si>
  <si>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</si>
  <si>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</si>
  <si>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</si>
  <si>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</si>
  <si>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</si>
  <si>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</si>
  <si>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</si>
  <si>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</si>
  <si>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</si>
  <si>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</si>
  <si>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</si>
  <si>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</si>
  <si>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</si>
  <si>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</si>
  <si>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</si>
  <si>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</si>
  <si>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</si>
  <si>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</si>
  <si>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</si>
  <si>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</si>
  <si>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</si>
  <si>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</si>
  <si>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</si>
  <si>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</si>
  <si>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</si>
  <si>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</si>
  <si>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</si>
  <si>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</si>
  <si>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</si>
  <si>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</si>
  <si>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</si>
  <si>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</si>
  <si>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</si>
  <si>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</si>
  <si>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</si>
  <si>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</si>
  <si>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</si>
  <si>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</si>
  <si>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</si>
  <si>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</si>
  <si>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</si>
  <si>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</si>
  <si>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</si>
  <si>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</si>
  <si>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</si>
  <si>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</si>
  <si>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</si>
  <si>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</si>
  <si>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</si>
  <si>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</si>
  <si>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</si>
  <si>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</si>
  <si>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</si>
  <si>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</si>
  <si>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</si>
  <si>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</si>
  <si>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</si>
  <si>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</si>
  <si>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</si>
  <si>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</si>
  <si>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</si>
  <si>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</si>
  <si>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</si>
  <si>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</si>
  <si>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</si>
  <si>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</si>
  <si>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</si>
  <si>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</si>
  <si>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</si>
  <si>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</si>
  <si>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</si>
  <si>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</si>
  <si>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</si>
  <si>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</si>
  <si>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</si>
  <si>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</si>
  <si>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</si>
  <si>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</si>
  <si>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</si>
  <si>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</si>
  <si>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</si>
  <si>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</si>
  <si>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</si>
  <si>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</si>
  <si>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</si>
  <si>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</si>
  <si>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</si>
  <si>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</si>
  <si>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</si>
  <si>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</si>
  <si>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</si>
  <si>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</si>
  <si>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</si>
  <si>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</si>
  <si>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</si>
  <si>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</si>
  <si>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</si>
  <si>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</si>
  <si>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</si>
  <si>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</si>
  <si>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</si>
  <si>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</si>
  <si>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</si>
  <si>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</si>
  <si>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</si>
  <si>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</si>
  <si>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</si>
  <si>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</si>
  <si>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</si>
  <si>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</si>
  <si>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</si>
  <si>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</si>
  <si>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</si>
  <si>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</si>
  <si>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</si>
  <si>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</si>
  <si>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</si>
  <si>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</si>
  <si>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</si>
  <si>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</si>
  <si>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</si>
  <si>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</si>
  <si>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</si>
  <si>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</si>
  <si>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</si>
  <si>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</si>
  <si>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</si>
  <si>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</si>
  <si>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</si>
  <si>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</si>
  <si>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</si>
  <si>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</si>
  <si>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</si>
  <si>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</si>
  <si>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</si>
  <si>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</si>
  <si>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</si>
  <si>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</si>
  <si>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</si>
  <si>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</si>
  <si>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</si>
  <si>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</si>
  <si>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</si>
  <si>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</si>
  <si>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</si>
  <si>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</si>
  <si>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</si>
  <si>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</si>
  <si>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</si>
  <si>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</si>
  <si>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</si>
  <si>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</si>
  <si>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</si>
  <si>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</si>
  <si>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</si>
  <si>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</si>
  <si>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</si>
  <si>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</si>
  <si>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</si>
  <si>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</si>
  <si>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</si>
  <si>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</si>
  <si>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</si>
  <si>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</si>
  <si>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</si>
  <si>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</si>
  <si>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</si>
  <si>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</si>
  <si>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</si>
  <si>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</si>
  <si>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</si>
  <si>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</si>
  <si>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</si>
  <si>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</si>
  <si>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</si>
  <si>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</si>
  <si>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</si>
  <si>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</si>
  <si>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</si>
  <si>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</si>
  <si>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</si>
  <si>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</si>
  <si>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</si>
  <si>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</si>
  <si>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</si>
  <si>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</si>
  <si>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</si>
  <si>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</si>
  <si>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</si>
  <si>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</si>
  <si>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</si>
  <si>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</si>
  <si>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</si>
  <si>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</si>
  <si>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</si>
  <si>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</si>
  <si>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</si>
  <si>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</si>
  <si>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</si>
  <si>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</si>
  <si>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</si>
  <si>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</si>
  <si>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</si>
  <si>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</si>
  <si>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</si>
  <si>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</si>
  <si>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</si>
  <si>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</si>
  <si>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</si>
  <si>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</si>
  <si>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</si>
  <si>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</si>
  <si>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</si>
  <si>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</si>
  <si>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</si>
  <si>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</si>
  <si>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</si>
  <si>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</si>
  <si>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</si>
  <si>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</si>
  <si>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</si>
  <si>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</si>
  <si>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</si>
  <si>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</si>
  <si>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</si>
  <si>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</si>
  <si>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</si>
  <si>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</si>
  <si>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</si>
  <si>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</si>
  <si>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</si>
  <si>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</si>
  <si>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</si>
  <si>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</si>
  <si>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</si>
  <si>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</si>
  <si>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</si>
  <si>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</si>
  <si>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</si>
  <si>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</si>
  <si>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</si>
  <si>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</si>
  <si>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</si>
  <si>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</si>
  <si>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</si>
  <si>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</si>
  <si>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</si>
  <si>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</si>
  <si>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</si>
  <si>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</si>
  <si>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</si>
  <si>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</si>
  <si>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</si>
  <si>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</si>
  <si>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</si>
  <si>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</si>
  <si>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</si>
  <si>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</si>
  <si>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</si>
  <si>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</si>
  <si>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</si>
  <si>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</si>
  <si>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</si>
  <si>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</si>
  <si>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</si>
  <si>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</si>
  <si>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</si>
  <si>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</si>
  <si>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</si>
  <si>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</si>
  <si>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</si>
  <si>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</si>
  <si>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</si>
  <si>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</si>
  <si>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</si>
  <si>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</si>
  <si>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</si>
  <si>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</si>
  <si>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</si>
  <si>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</si>
  <si>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</si>
  <si>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</si>
  <si>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</si>
  <si>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</si>
  <si>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</si>
  <si>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</si>
  <si>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</si>
  <si>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</si>
  <si>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</si>
  <si>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</si>
  <si>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</si>
  <si>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</si>
  <si>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</si>
  <si>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</si>
  <si>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</si>
  <si>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</si>
  <si>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</si>
  <si>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</si>
  <si>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</si>
  <si>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</si>
  <si>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</si>
  <si>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</si>
  <si>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</si>
  <si>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</si>
  <si>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</si>
  <si>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</si>
  <si>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</si>
  <si>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</si>
  <si>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</si>
  <si>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</si>
  <si>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</si>
  <si>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</si>
  <si>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</si>
  <si>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</si>
  <si>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</si>
  <si>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</si>
  <si>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</si>
  <si>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</si>
  <si>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</si>
  <si>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</si>
  <si>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</si>
  <si>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</si>
  <si>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</si>
  <si>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</si>
  <si>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</si>
  <si>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</si>
  <si>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</si>
  <si>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</si>
  <si>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</si>
  <si>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</si>
  <si>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</si>
  <si>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</si>
  <si>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</si>
  <si>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</si>
  <si>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</si>
  <si>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</si>
  <si>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</si>
  <si>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</si>
  <si>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</si>
  <si>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</si>
  <si>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</si>
  <si>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</si>
  <si>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</si>
  <si>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</si>
  <si>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</si>
  <si>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</si>
  <si>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</si>
  <si>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</si>
  <si>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</si>
  <si>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</si>
  <si>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</si>
  <si>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</si>
  <si>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</si>
  <si>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</si>
  <si>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</si>
  <si>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</si>
  <si>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</si>
  <si>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</si>
  <si>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</si>
  <si>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</si>
  <si>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</si>
  <si>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</si>
  <si>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</si>
  <si>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</si>
  <si>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</si>
  <si>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</si>
  <si>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</si>
  <si>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</si>
  <si>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</si>
  <si>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</si>
  <si>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</si>
  <si>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</si>
  <si>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</si>
  <si>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</si>
  <si>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</si>
  <si>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</si>
  <si>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</si>
  <si>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</si>
  <si>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</si>
  <si>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</si>
  <si>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</si>
  <si>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</si>
  <si>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</si>
  <si>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</si>
  <si>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</si>
  <si>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</si>
  <si>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</si>
  <si>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</si>
  <si>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</si>
  <si>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</si>
  <si>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</si>
  <si>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</si>
  <si>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</si>
  <si>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</si>
  <si>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</si>
  <si>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</si>
  <si>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</si>
  <si>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</si>
  <si>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</si>
  <si>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</si>
  <si>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</si>
  <si>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</si>
  <si>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</si>
  <si>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</si>
  <si>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</si>
  <si>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</si>
  <si>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</si>
  <si>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</si>
  <si>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</si>
  <si>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</si>
  <si>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</si>
  <si>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</si>
  <si>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</si>
  <si>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</si>
  <si>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</si>
  <si>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</si>
  <si>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</si>
  <si>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</si>
  <si>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</si>
  <si>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</si>
  <si>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</si>
  <si>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</si>
  <si>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</si>
  <si>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</si>
  <si>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</si>
  <si>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</si>
  <si>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</si>
  <si>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</si>
  <si>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</si>
  <si>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</si>
  <si>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</si>
  <si>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</si>
  <si>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</si>
  <si>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</si>
  <si>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</si>
  <si>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</si>
  <si>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</si>
  <si>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</si>
  <si>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</si>
  <si>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</si>
  <si>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</si>
  <si>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</si>
  <si>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</si>
  <si>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</si>
  <si>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</si>
  <si>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</si>
  <si>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</si>
  <si>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</si>
  <si>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</si>
  <si>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</si>
  <si>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</si>
  <si>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</si>
  <si>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</si>
  <si>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</si>
  <si>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</si>
  <si>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</si>
  <si>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</si>
  <si>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</si>
  <si>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</si>
  <si>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</si>
  <si>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</si>
  <si>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</si>
  <si>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</si>
  <si>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</si>
  <si>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</si>
  <si>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</si>
  <si>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</si>
  <si>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</si>
  <si>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</si>
  <si>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</si>
  <si>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</si>
  <si>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</si>
  <si>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</si>
  <si>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</si>
  <si>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</si>
  <si>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</si>
  <si>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</si>
  <si>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</si>
  <si>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</si>
  <si>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</si>
  <si>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</si>
  <si>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</si>
  <si>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</si>
  <si>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</si>
  <si>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</si>
  <si>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</si>
  <si>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</si>
  <si>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</si>
  <si>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</si>
  <si>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</si>
  <si>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</si>
  <si>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</si>
  <si>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</si>
  <si>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</si>
  <si>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</si>
  <si>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</si>
  <si>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</si>
  <si>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</si>
  <si>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</si>
  <si>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</si>
  <si>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</si>
  <si>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</si>
  <si>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</si>
  <si>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</si>
  <si>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</si>
  <si>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</si>
  <si>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</si>
  <si>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</si>
  <si>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</si>
  <si>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</si>
  <si>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</si>
  <si>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</si>
  <si>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</si>
  <si>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</si>
  <si>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</si>
  <si>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</si>
  <si>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</si>
  <si>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</si>
  <si>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</si>
  <si>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</si>
  <si>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</si>
  <si>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</si>
  <si>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</si>
  <si>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</si>
  <si>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</si>
  <si>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</si>
  <si>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</si>
  <si>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</si>
  <si>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</si>
  <si>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</si>
  <si>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</si>
  <si>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</si>
  <si>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</si>
  <si>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</si>
  <si>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</si>
  <si>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</si>
  <si>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</si>
  <si>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</si>
  <si>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</si>
  <si>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</si>
  <si>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</si>
  <si>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</si>
  <si>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</si>
  <si>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</si>
  <si>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</si>
  <si>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</si>
  <si>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</si>
  <si>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</si>
  <si>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</si>
  <si>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</si>
  <si>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</si>
  <si>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</si>
  <si>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</si>
  <si>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</si>
  <si>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</si>
  <si>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</si>
  <si>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</si>
  <si>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</si>
  <si>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</si>
  <si>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</si>
  <si>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</si>
  <si>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</si>
  <si>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</si>
  <si>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</si>
  <si>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</si>
  <si>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</si>
  <si>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</si>
  <si>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</si>
  <si>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</si>
  <si>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</si>
  <si>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</si>
  <si>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</si>
  <si>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</si>
  <si>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</si>
  <si>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</si>
  <si>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</si>
  <si>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</si>
  <si>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</si>
  <si>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</si>
  <si>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</si>
  <si>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</si>
  <si>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</si>
  <si>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</si>
  <si>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</si>
  <si>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</si>
  <si>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</si>
  <si>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</si>
  <si>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</si>
  <si>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</si>
  <si>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</si>
  <si>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</si>
  <si>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</si>
  <si>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</si>
  <si>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</si>
  <si>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</si>
  <si>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</si>
  <si>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</si>
  <si>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</si>
  <si>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</si>
  <si>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</si>
  <si>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</si>
  <si>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</si>
  <si>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</si>
  <si>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</si>
  <si>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</si>
  <si>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</si>
  <si>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</si>
  <si>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</si>
  <si>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</si>
  <si>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</si>
  <si>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</si>
  <si>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</si>
  <si>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</si>
  <si>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</si>
  <si>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</si>
  <si>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</si>
  <si>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</si>
  <si>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</si>
  <si>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</si>
  <si>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</si>
  <si>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</si>
  <si>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</si>
  <si>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</si>
  <si>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</si>
  <si>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</si>
  <si>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</si>
  <si>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</si>
  <si>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</si>
  <si>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</si>
  <si>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</si>
  <si>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</si>
  <si>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</si>
  <si>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</si>
  <si>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</si>
  <si>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</si>
  <si>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</si>
  <si>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</si>
  <si>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</si>
  <si>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</si>
  <si>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</si>
  <si>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</si>
  <si>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</si>
  <si>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</si>
  <si>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</si>
  <si>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</si>
  <si>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</si>
  <si>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</si>
  <si>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</si>
  <si>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</si>
  <si>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</si>
  <si>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</si>
  <si>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</si>
  <si>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</si>
  <si>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</si>
  <si>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</si>
  <si>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</si>
  <si>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</si>
  <si>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</si>
  <si>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</si>
  <si>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</si>
  <si>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</si>
  <si>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</si>
  <si>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</si>
  <si>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</si>
  <si>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</si>
  <si>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</si>
  <si>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</si>
  <si>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</si>
  <si>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</si>
  <si>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</si>
  <si>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</si>
  <si>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</si>
  <si>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</si>
  <si>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</si>
  <si>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</si>
  <si>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</si>
  <si>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</si>
  <si>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</si>
  <si>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</si>
  <si>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</si>
  <si>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</si>
  <si>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</si>
  <si>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</si>
  <si>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</si>
  <si>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</si>
  <si>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</si>
  <si>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</si>
  <si>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</si>
  <si>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</si>
  <si>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</si>
  <si>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</si>
  <si>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</si>
  <si>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</si>
  <si>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</si>
  <si>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</si>
  <si>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</si>
  <si>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</si>
  <si>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</si>
  <si>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</si>
  <si>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</si>
  <si>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</si>
  <si>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</si>
  <si>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</si>
  <si>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</si>
  <si>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</si>
  <si>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</si>
  <si>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</si>
  <si>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</si>
  <si>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</si>
  <si>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</si>
  <si>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</si>
  <si>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</si>
  <si>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</si>
  <si>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</si>
  <si>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</si>
  <si>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</si>
  <si>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</si>
  <si>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</si>
  <si>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</si>
  <si>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</si>
  <si>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</si>
  <si>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</si>
  <si>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</si>
  <si>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</si>
  <si>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</si>
  <si>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</si>
  <si>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</si>
  <si>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</si>
  <si>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</si>
  <si>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</si>
  <si>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</si>
  <si>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</si>
  <si>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</si>
  <si>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</si>
  <si>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</si>
  <si>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</si>
  <si>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</si>
  <si>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</si>
  <si>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</si>
  <si>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</si>
  <si>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</si>
  <si>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</si>
  <si>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</si>
  <si>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</si>
  <si>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</si>
  <si>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</si>
  <si>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</si>
  <si>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</si>
  <si>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</si>
  <si>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</si>
  <si>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</si>
  <si>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</si>
  <si>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</si>
  <si>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</si>
  <si>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</si>
  <si>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</si>
  <si>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</si>
  <si>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</si>
  <si>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</si>
  <si>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</si>
  <si>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</si>
  <si>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</si>
  <si>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</si>
  <si>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</si>
  <si>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</si>
  <si>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</si>
  <si>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</si>
  <si>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</si>
  <si>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</si>
  <si>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</si>
  <si>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</si>
  <si>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</si>
  <si>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</si>
  <si>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</si>
  <si>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</si>
  <si>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</si>
  <si>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</si>
  <si>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</si>
  <si>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</si>
  <si>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</si>
  <si>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</si>
  <si>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</si>
  <si>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</si>
  <si>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</si>
  <si>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</si>
  <si>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</si>
  <si>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</si>
  <si>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</si>
  <si>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</si>
  <si>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</si>
  <si>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</si>
  <si>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</si>
  <si>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</si>
  <si>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</si>
  <si>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</si>
  <si>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</si>
  <si>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</si>
  <si>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</si>
  <si>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</si>
  <si>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</si>
  <si>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</si>
  <si>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</si>
  <si>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</si>
  <si>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</si>
  <si>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</si>
  <si>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</si>
  <si>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</si>
  <si>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</si>
  <si>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</si>
  <si>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</si>
  <si>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</si>
  <si>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</si>
  <si>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</si>
  <si>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</si>
  <si>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</si>
  <si>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</si>
  <si>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</si>
  <si>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</si>
  <si>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</si>
  <si>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</si>
  <si>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</si>
  <si>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</si>
  <si>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</si>
  <si>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</si>
  <si>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</si>
  <si>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</si>
  <si>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</si>
  <si>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</si>
  <si>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</si>
  <si>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</si>
  <si>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</si>
  <si>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</si>
  <si>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</si>
  <si>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</si>
  <si>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</si>
  <si>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</si>
  <si>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</si>
  <si>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</si>
  <si>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</si>
  <si>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</si>
  <si>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</si>
  <si>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</si>
  <si>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</si>
  <si>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</si>
  <si>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</si>
  <si>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</si>
  <si>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</si>
  <si>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</si>
  <si>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</si>
  <si>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</si>
  <si>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</si>
  <si>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</si>
  <si>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</si>
  <si>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</si>
  <si>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</si>
  <si>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</si>
  <si>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</si>
  <si>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</si>
  <si>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</si>
  <si>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</si>
  <si>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</si>
  <si>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</si>
  <si>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</si>
  <si>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</si>
  <si>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</si>
  <si>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</si>
  <si>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</si>
  <si>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</si>
  <si>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</si>
  <si>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</si>
  <si>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</si>
  <si>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</si>
  <si>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</si>
  <si>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</si>
  <si>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</si>
  <si>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</si>
  <si>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</si>
  <si>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</si>
  <si>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</si>
  <si>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</si>
  <si>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</si>
  <si>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</si>
  <si>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</si>
  <si>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</si>
  <si>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</si>
  <si>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</si>
  <si>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</si>
  <si>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</si>
  <si>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</si>
  <si>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</si>
  <si>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</si>
  <si>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</si>
  <si>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</si>
  <si>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</si>
  <si>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</si>
  <si>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</si>
  <si>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</si>
  <si>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</si>
  <si>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</si>
  <si>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</si>
  <si>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</si>
  <si>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</si>
  <si>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</si>
  <si>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</si>
  <si>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</si>
  <si>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</si>
  <si>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</si>
  <si>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</si>
  <si>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</si>
  <si>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</si>
  <si>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</si>
  <si>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</si>
  <si>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</si>
  <si>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</si>
  <si>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</si>
  <si>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</si>
  <si>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</si>
  <si>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</si>
  <si>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</si>
  <si>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</si>
  <si>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</si>
  <si>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</si>
  <si>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</si>
  <si>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</si>
  <si>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</si>
  <si>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</si>
  <si>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</si>
  <si>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</si>
  <si>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</si>
  <si>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</si>
  <si>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</si>
  <si>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</si>
  <si>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</si>
  <si>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</si>
  <si>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</si>
  <si>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</si>
  <si>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</si>
  <si>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</si>
  <si>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</si>
  <si>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</si>
  <si>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</si>
  <si>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</si>
  <si>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</si>
  <si>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</si>
  <si>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</si>
  <si>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</si>
  <si>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</si>
  <si>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</si>
  <si>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</si>
  <si>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</si>
  <si>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</si>
  <si>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</si>
  <si>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</si>
  <si>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</si>
  <si>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</si>
  <si>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</si>
  <si>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</si>
  <si>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</si>
  <si>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</si>
  <si>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</si>
  <si>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</si>
  <si>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</si>
  <si>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</si>
  <si>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</si>
  <si>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</si>
  <si>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</si>
  <si>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</si>
  <si>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</si>
  <si>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</si>
  <si>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</si>
  <si>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</si>
  <si>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</si>
  <si>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</si>
  <si>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</si>
  <si>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</si>
  <si>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</si>
  <si>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</si>
  <si>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</si>
  <si>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</si>
  <si>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</si>
  <si>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</si>
  <si>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</si>
  <si>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</si>
  <si>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</si>
  <si>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</si>
  <si>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</si>
  <si>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</si>
  <si>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</si>
  <si>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</si>
  <si>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</si>
  <si>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</si>
  <si>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</si>
  <si>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</si>
  <si>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</si>
  <si>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</si>
  <si>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</si>
  <si>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</si>
  <si>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</si>
  <si>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</si>
  <si>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</si>
  <si>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</si>
  <si>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</si>
  <si>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</si>
  <si>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</si>
  <si>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</si>
  <si>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</si>
  <si>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</si>
  <si>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</si>
  <si>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</si>
  <si>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</si>
  <si>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</si>
  <si>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</si>
  <si>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</si>
  <si>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</si>
  <si>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</si>
  <si>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</si>
  <si>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</si>
  <si>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</si>
  <si>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</si>
  <si>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</si>
  <si>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</si>
  <si>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</si>
  <si>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</si>
  <si>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</si>
  <si>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</si>
  <si>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</si>
  <si>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</si>
  <si>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</si>
  <si>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</si>
  <si>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</si>
  <si>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</si>
  <si>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</si>
  <si>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</si>
  <si>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</si>
  <si>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</si>
  <si>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</si>
  <si>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</si>
  <si>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</si>
  <si>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</si>
  <si>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</si>
  <si>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</si>
  <si>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</si>
  <si>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</si>
  <si>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</si>
  <si>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</si>
  <si>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</si>
  <si>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</si>
  <si>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</si>
  <si>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</si>
  <si>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</si>
  <si>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</si>
  <si>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</si>
  <si>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</si>
  <si>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</si>
  <si>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</si>
  <si>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</si>
  <si>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</si>
  <si>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</si>
  <si>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</si>
  <si>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</si>
  <si>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</si>
  <si>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</si>
  <si>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</si>
  <si>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</si>
  <si>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</si>
  <si>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</si>
  <si>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</si>
  <si>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</si>
  <si>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</si>
  <si>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</si>
  <si>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</si>
  <si>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</si>
  <si>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</si>
  <si>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</si>
  <si>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</si>
  <si>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</si>
  <si>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</si>
  <si>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</si>
  <si>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</si>
  <si>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</si>
  <si>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</si>
  <si>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</si>
  <si>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</si>
  <si>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</si>
  <si>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</si>
  <si>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</si>
  <si>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</si>
  <si>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</si>
  <si>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</si>
  <si>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</si>
  <si>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</si>
  <si>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</si>
  <si>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</si>
  <si>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</si>
  <si>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</si>
  <si>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</si>
  <si>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</si>
  <si>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</si>
  <si>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</si>
  <si>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</si>
  <si>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</si>
  <si>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</si>
  <si>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</si>
  <si>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</si>
  <si>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</si>
  <si>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</si>
  <si>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</si>
  <si>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</si>
  <si>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</si>
  <si>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</si>
  <si>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</si>
  <si>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</si>
  <si>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</si>
  <si>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</si>
  <si>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</si>
  <si>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</si>
  <si>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</si>
  <si>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</si>
  <si>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</si>
  <si>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</si>
  <si>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</si>
  <si>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</si>
  <si>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</si>
  <si>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</si>
  <si>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</si>
  <si>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</si>
  <si>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</si>
  <si>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</si>
  <si>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</si>
  <si>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</si>
  <si>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</si>
  <si>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</si>
  <si>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</si>
  <si>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</si>
  <si>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</si>
  <si>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</si>
  <si>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</si>
  <si>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</si>
  <si>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</si>
  <si>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</si>
  <si>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</si>
  <si>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</si>
  <si>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</si>
  <si>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</si>
  <si>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</si>
  <si>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</si>
  <si>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</si>
  <si>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</si>
  <si>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</si>
  <si>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</si>
  <si>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</si>
  <si>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</si>
  <si>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</si>
  <si>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</si>
  <si>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</si>
  <si>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</si>
  <si>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</si>
  <si>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</si>
  <si>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</si>
  <si>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</si>
  <si>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</si>
  <si>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</si>
  <si>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</si>
  <si>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</si>
  <si>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</si>
  <si>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</si>
  <si>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</si>
  <si>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</si>
  <si>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</si>
  <si>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</si>
  <si>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</si>
  <si>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</si>
  <si>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</si>
  <si>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</si>
  <si>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</si>
  <si>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</si>
  <si>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</si>
  <si>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</si>
  <si>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</si>
  <si>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</si>
  <si>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</si>
  <si>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</si>
  <si>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</si>
  <si>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</si>
  <si>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</si>
  <si>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</si>
  <si>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</si>
  <si>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</si>
  <si>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</si>
  <si>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</si>
  <si>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</si>
  <si>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</si>
  <si>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</si>
  <si>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</si>
  <si>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</si>
  <si>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</si>
  <si>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</si>
  <si>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</si>
  <si>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</si>
  <si>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</si>
  <si>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</si>
  <si>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</si>
  <si>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</si>
  <si>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</si>
  <si>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</si>
  <si>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</si>
  <si>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</si>
  <si>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</si>
  <si>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</si>
  <si>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</si>
  <si>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</si>
  <si>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</si>
  <si>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</si>
  <si>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</si>
  <si>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</si>
  <si>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</si>
  <si>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</si>
  <si>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</si>
  <si>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</si>
  <si>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</si>
  <si>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</si>
  <si>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</si>
  <si>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</si>
  <si>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</si>
  <si>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</si>
  <si>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</si>
  <si>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</si>
  <si>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</si>
  <si>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</si>
  <si>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</si>
  <si>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</si>
  <si>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</si>
  <si>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</si>
  <si>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</si>
  <si>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</si>
  <si>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</si>
  <si>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</si>
  <si>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</si>
  <si>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</si>
  <si>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</si>
  <si>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</si>
  <si>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</si>
  <si>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</si>
  <si>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</si>
  <si>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</si>
  <si>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</si>
  <si>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</si>
  <si>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</si>
  <si>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</si>
  <si>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</si>
  <si>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</si>
  <si>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</si>
  <si>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</si>
  <si>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</si>
  <si>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</si>
  <si>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</si>
  <si>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</si>
  <si>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</si>
  <si>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</si>
  <si>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</si>
  <si>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</si>
  <si>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</si>
  <si>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</si>
  <si>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</si>
  <si>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</si>
  <si>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</si>
  <si>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</si>
  <si>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</si>
  <si>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</si>
  <si>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</si>
  <si>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</si>
  <si>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</si>
  <si>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</si>
  <si>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</si>
  <si>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</si>
  <si>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</si>
  <si>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</si>
  <si>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</si>
  <si>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</si>
  <si>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</si>
  <si>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</si>
  <si>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</si>
  <si>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</si>
  <si>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</si>
  <si>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</si>
  <si>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</si>
  <si>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</si>
  <si>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</si>
  <si>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</si>
  <si>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</si>
  <si>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</si>
  <si>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</si>
  <si>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</si>
  <si>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</si>
  <si>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</si>
  <si>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</si>
  <si>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</si>
  <si>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</si>
  <si>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</si>
  <si>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</si>
  <si>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</si>
  <si>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</si>
  <si>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</si>
  <si>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</si>
  <si>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</si>
  <si>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</si>
  <si>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</si>
  <si>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</si>
  <si>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</si>
  <si>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</si>
  <si>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</si>
  <si>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</si>
  <si>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</si>
  <si>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</si>
  <si>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</si>
  <si>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</si>
  <si>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</si>
  <si>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</si>
  <si>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</si>
  <si>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</si>
  <si>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</si>
  <si>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</si>
  <si>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</si>
  <si>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</si>
  <si>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</si>
  <si>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</si>
  <si>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</si>
  <si>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</si>
  <si>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</si>
  <si>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</si>
  <si>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</si>
  <si>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</si>
  <si>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</si>
  <si>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</si>
  <si>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</si>
  <si>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</si>
  <si>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</si>
  <si>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</si>
  <si>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</si>
  <si>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</si>
  <si>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</si>
  <si>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</si>
  <si>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</si>
  <si>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</si>
  <si>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</si>
  <si>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</si>
  <si>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</si>
  <si>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</si>
  <si>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</si>
  <si>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</si>
  <si>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</si>
  <si>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</si>
  <si>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</si>
  <si>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</si>
  <si>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</si>
  <si>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</si>
  <si>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</si>
  <si>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</si>
  <si>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</si>
  <si>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</si>
  <si>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</si>
  <si>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</si>
  <si>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</si>
  <si>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</si>
  <si>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</si>
  <si>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</si>
  <si>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</si>
  <si>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</si>
  <si>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</si>
  <si>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</si>
  <si>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</si>
  <si>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</si>
  <si>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</si>
  <si>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</si>
  <si>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</si>
  <si>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</si>
  <si>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</si>
  <si>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</si>
  <si>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</si>
  <si>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</si>
  <si>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</si>
  <si>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</si>
  <si>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</si>
  <si>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</si>
  <si>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</si>
  <si>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</si>
  <si>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</si>
  <si>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</si>
  <si>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</si>
  <si>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</si>
  <si>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</si>
  <si>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</si>
  <si>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</si>
  <si>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</si>
  <si>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</si>
  <si>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</si>
  <si>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</si>
  <si>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</si>
  <si>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</si>
  <si>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</si>
  <si>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</si>
  <si>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</si>
  <si>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</si>
  <si>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</si>
  <si>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</si>
  <si>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</si>
  <si>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</si>
  <si>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</si>
  <si>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</si>
  <si>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</si>
  <si>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</si>
  <si>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</si>
  <si>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</si>
  <si>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</si>
  <si>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</si>
  <si>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</si>
  <si>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</si>
  <si>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</si>
  <si>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</si>
  <si>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</si>
  <si>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</si>
  <si>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</si>
  <si>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</si>
  <si>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</si>
  <si>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</si>
  <si>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</si>
  <si>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</si>
  <si>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</si>
  <si>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</si>
  <si>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</si>
  <si>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</si>
  <si>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</si>
  <si>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</si>
  <si>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</si>
  <si>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</si>
  <si>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</si>
  <si>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</si>
  <si>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</si>
  <si>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</si>
  <si>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</si>
  <si>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</si>
  <si>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</si>
  <si>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</si>
  <si>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</si>
  <si>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</si>
  <si>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</si>
  <si>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</si>
  <si>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</si>
  <si>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</si>
  <si>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</si>
  <si>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</si>
  <si>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</si>
  <si>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</si>
  <si>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</si>
  <si>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</si>
  <si>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</si>
  <si>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</si>
  <si>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</si>
  <si>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</si>
  <si>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</si>
  <si>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</si>
  <si>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</si>
  <si>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</si>
  <si>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</si>
  <si>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</si>
  <si>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</si>
  <si>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</si>
  <si>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</si>
  <si>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</si>
  <si>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</si>
  <si>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</si>
  <si>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</si>
  <si>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</si>
  <si>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</si>
  <si>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</si>
  <si>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</si>
  <si>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</si>
  <si>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</si>
  <si>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</si>
  <si>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</si>
  <si>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</si>
  <si>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</si>
  <si>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</si>
  <si>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</si>
  <si>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</si>
  <si>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</si>
  <si>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</si>
  <si>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</si>
  <si>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</si>
  <si>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</si>
  <si>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</si>
  <si>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</si>
  <si>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</si>
  <si>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</si>
  <si>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</si>
  <si>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</si>
  <si>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</si>
  <si>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</si>
  <si>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</si>
  <si>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</si>
  <si>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</si>
  <si>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</si>
  <si>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</si>
  <si>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</si>
  <si>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</si>
  <si>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</si>
  <si>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</si>
  <si>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</si>
  <si>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</si>
  <si>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</si>
  <si>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</si>
  <si>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</si>
  <si>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</si>
  <si>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</si>
  <si>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</si>
  <si>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</si>
  <si>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</si>
  <si>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</si>
  <si>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</si>
  <si>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</si>
  <si>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</si>
  <si>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</si>
  <si>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</si>
  <si>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</si>
  <si>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</si>
  <si>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</si>
  <si>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</si>
  <si>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</si>
  <si>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</si>
  <si>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</si>
  <si>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</si>
  <si>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</si>
  <si>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</si>
  <si>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</si>
  <si>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</si>
  <si>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</si>
  <si>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</si>
  <si>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</si>
  <si>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</si>
  <si>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</si>
  <si>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</si>
  <si>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</si>
  <si>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</si>
  <si>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</si>
  <si>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</si>
  <si>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</si>
  <si>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</si>
  <si>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</si>
  <si>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</si>
  <si>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</si>
  <si>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</si>
  <si>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</si>
  <si>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</si>
  <si>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</si>
  <si>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</si>
  <si>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</si>
  <si>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</si>
  <si>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</si>
  <si>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</si>
  <si>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</si>
  <si>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</si>
  <si>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</si>
  <si>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</si>
  <si>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</si>
  <si>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</si>
  <si>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</si>
  <si>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</si>
  <si>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</si>
  <si>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</si>
  <si>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</si>
  <si>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</si>
  <si>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</si>
  <si>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</si>
  <si>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</si>
  <si>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</si>
  <si>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</si>
  <si>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</si>
  <si>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</si>
  <si>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</si>
  <si>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</si>
  <si>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</si>
  <si>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</si>
  <si>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</si>
  <si>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</si>
  <si>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</si>
  <si>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</si>
  <si>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</si>
  <si>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</si>
  <si>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</si>
  <si>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</si>
  <si>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</si>
  <si>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</si>
  <si>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</si>
  <si>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</si>
  <si>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</si>
  <si>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</si>
  <si>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</si>
  <si>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</si>
  <si>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</si>
  <si>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</si>
  <si>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</si>
  <si>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</si>
  <si>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</si>
  <si>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</si>
  <si>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</si>
  <si>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</si>
  <si>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</si>
  <si>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</si>
  <si>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</si>
  <si>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</si>
  <si>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</si>
  <si>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</si>
  <si>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</si>
  <si>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</si>
  <si>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</si>
  <si>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</si>
  <si>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</si>
  <si>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</si>
  <si>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</si>
  <si>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</si>
  <si>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</si>
  <si>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</si>
  <si>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</si>
  <si>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</si>
  <si>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</si>
  <si>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</si>
  <si>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</si>
  <si>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</si>
  <si>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</si>
  <si>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</si>
  <si>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</si>
  <si>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</si>
  <si>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</si>
  <si>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</si>
  <si>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</si>
  <si>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</si>
  <si>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</si>
  <si>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</si>
  <si>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</si>
  <si>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</si>
  <si>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</si>
  <si>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</si>
  <si>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</si>
  <si>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</si>
  <si>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</si>
  <si>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</si>
  <si>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</si>
  <si>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</si>
  <si>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</si>
  <si>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</si>
  <si>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</si>
  <si>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</si>
  <si>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</si>
  <si>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</si>
  <si>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</si>
  <si>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</si>
  <si>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</si>
  <si>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</si>
  <si>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</si>
  <si>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</si>
  <si>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</si>
  <si>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</si>
  <si>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</si>
  <si>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</si>
  <si>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</si>
  <si>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</si>
  <si>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</si>
  <si>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</si>
  <si>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</si>
  <si>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</si>
  <si>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</si>
  <si>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</si>
  <si>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</si>
  <si>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</si>
  <si>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</si>
  <si>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</si>
  <si>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</si>
  <si>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</si>
  <si>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</si>
  <si>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</si>
  <si>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</si>
  <si>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</si>
  <si>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</si>
  <si>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</si>
  <si>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</si>
  <si>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</si>
  <si>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</si>
  <si>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</si>
  <si>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</si>
  <si>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</si>
  <si>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</si>
  <si>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</si>
  <si>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</si>
  <si>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</si>
  <si>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</si>
  <si>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</si>
  <si>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</si>
  <si>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</si>
  <si>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</si>
  <si>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</si>
  <si>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</si>
  <si>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</si>
  <si>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</si>
  <si>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</si>
  <si>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</si>
  <si>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</si>
  <si>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</si>
  <si>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</si>
  <si>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</si>
  <si>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</si>
  <si>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</si>
  <si>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</si>
  <si>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</si>
  <si>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</si>
  <si>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</si>
  <si>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</si>
  <si>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</si>
  <si>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</si>
  <si>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</si>
  <si>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</si>
  <si>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</si>
  <si>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</si>
  <si>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</si>
  <si>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</si>
  <si>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</si>
  <si>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</si>
  <si>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</si>
  <si>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</si>
  <si>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</si>
  <si>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</si>
  <si>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</si>
  <si>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</si>
  <si>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</si>
  <si>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</si>
  <si>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</si>
  <si>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</si>
  <si>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</si>
  <si>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</si>
  <si>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</si>
  <si>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</si>
  <si>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</si>
  <si>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</si>
  <si>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</si>
  <si>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</si>
  <si>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</si>
  <si>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</si>
  <si>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</si>
  <si>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</si>
  <si>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</si>
  <si>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</si>
  <si>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</si>
  <si>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</si>
  <si>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</si>
  <si>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</si>
  <si>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</si>
  <si>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</si>
  <si>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</si>
  <si>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</si>
  <si>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</si>
  <si>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</si>
  <si>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</si>
  <si>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</si>
  <si>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</si>
  <si>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</si>
  <si>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</si>
  <si>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</si>
  <si>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</si>
  <si>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</si>
  <si>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</si>
  <si>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</si>
  <si>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</si>
  <si>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</si>
  <si>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</si>
  <si>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</si>
  <si>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</si>
  <si>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</si>
  <si>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</si>
  <si>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</si>
  <si>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</si>
  <si>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</si>
  <si>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</si>
  <si>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</si>
  <si>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</si>
  <si>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</si>
  <si>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</si>
  <si>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</si>
  <si>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</si>
  <si>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</si>
  <si>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</si>
  <si>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</si>
  <si>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</si>
  <si>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</si>
  <si>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</si>
  <si>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</si>
  <si>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</si>
  <si>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</si>
  <si>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</si>
  <si>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</si>
  <si>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</si>
  <si>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</si>
  <si>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</si>
  <si>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</si>
  <si>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</si>
  <si>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</si>
  <si>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</si>
  <si>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</si>
  <si>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</si>
  <si>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</si>
  <si>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</si>
  <si>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</si>
  <si>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</si>
  <si>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</si>
  <si>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</si>
  <si>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</si>
  <si>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</si>
  <si>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</si>
  <si>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</si>
  <si>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</si>
  <si>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</si>
  <si>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</si>
  <si>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</si>
  <si>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</si>
  <si>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</si>
  <si>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</si>
  <si>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</si>
  <si>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</si>
  <si>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</si>
  <si>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</si>
  <si>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</si>
  <si>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</si>
  <si>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</si>
  <si>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</si>
  <si>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</si>
  <si>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</si>
  <si>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</si>
  <si>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</si>
  <si>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</si>
  <si>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</si>
  <si>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</si>
  <si>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</si>
  <si>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</si>
  <si>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</si>
  <si>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</si>
  <si>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</si>
  <si>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</si>
  <si>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</si>
  <si>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</si>
  <si>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</si>
  <si>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</si>
  <si>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</si>
  <si>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</si>
  <si>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</si>
  <si>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</si>
  <si>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</si>
  <si>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</si>
  <si>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</si>
  <si>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</si>
  <si>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</si>
  <si>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</si>
  <si>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</si>
  <si>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</si>
  <si>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</si>
  <si>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</si>
  <si>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</si>
  <si>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</si>
  <si>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</si>
  <si>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</si>
  <si>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</si>
  <si>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</si>
  <si>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</si>
  <si>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</si>
  <si>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</si>
  <si>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</si>
  <si>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</si>
  <si>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</si>
  <si>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</si>
  <si>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</si>
  <si>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</si>
  <si>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</si>
  <si>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</si>
  <si>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</si>
  <si>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</si>
  <si>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</si>
  <si>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</si>
  <si>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</si>
  <si>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</si>
  <si>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</si>
  <si>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</si>
  <si>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</si>
  <si>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</si>
  <si>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</si>
  <si>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</si>
  <si>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</si>
  <si>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</si>
  <si>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</si>
  <si>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</si>
  <si>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</si>
  <si>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</si>
  <si>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</si>
  <si>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</si>
  <si>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</si>
  <si>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</si>
  <si>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</si>
  <si>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</si>
  <si>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</si>
  <si>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</si>
  <si>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</si>
  <si>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</si>
  <si>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</si>
  <si>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</si>
  <si>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</si>
  <si>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</si>
  <si>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</si>
  <si>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</si>
  <si>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</si>
  <si>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</si>
  <si>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</si>
  <si>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</si>
  <si>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</si>
  <si>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</si>
  <si>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</si>
  <si>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</si>
  <si>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</si>
  <si>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</si>
  <si>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</si>
  <si>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</si>
  <si>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</si>
  <si>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</si>
  <si>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</si>
  <si>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</si>
  <si>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</si>
  <si>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</si>
  <si>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</si>
  <si>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</si>
  <si>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</si>
  <si>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</si>
  <si>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</si>
  <si>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</si>
  <si>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</si>
  <si>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</si>
  <si>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</si>
  <si>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</si>
  <si>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</si>
  <si>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</si>
  <si>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</si>
  <si>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</si>
  <si>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</si>
  <si>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</si>
  <si>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</si>
  <si>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</si>
  <si>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</si>
  <si>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</si>
  <si>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</si>
  <si>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</si>
  <si>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</si>
  <si>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</si>
  <si>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</si>
  <si>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</si>
  <si>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</si>
  <si>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</si>
  <si>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</si>
  <si>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</si>
  <si>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</si>
  <si>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</si>
  <si>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</si>
  <si>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</si>
  <si>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</si>
  <si>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</si>
  <si>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</si>
  <si>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</si>
  <si>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</si>
  <si>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</si>
  <si>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</si>
  <si>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</si>
  <si>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</si>
  <si>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</si>
  <si>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</si>
  <si>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</si>
  <si>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</si>
  <si>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</si>
  <si>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</si>
  <si>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</si>
  <si>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</si>
  <si>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</si>
  <si>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</si>
  <si>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</si>
  <si>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</si>
  <si>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</si>
  <si>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</si>
  <si>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</si>
  <si>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</si>
  <si>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</si>
  <si>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</si>
  <si>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</si>
  <si>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</si>
  <si>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</si>
  <si>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</si>
  <si>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</si>
  <si>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</si>
  <si>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</si>
  <si>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</si>
  <si>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</si>
  <si>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</si>
  <si>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</si>
  <si>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</si>
  <si>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</si>
  <si>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</si>
  <si>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</si>
  <si>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</si>
  <si>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</si>
  <si>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</si>
  <si>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</si>
  <si>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</si>
  <si>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</si>
  <si>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</si>
  <si>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</si>
  <si>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</si>
  <si>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</si>
  <si>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</si>
  <si>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</si>
  <si>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</si>
  <si>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</si>
  <si>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</si>
  <si>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</si>
  <si>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</si>
  <si>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</si>
  <si>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</si>
  <si>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</si>
  <si>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</si>
  <si>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</si>
  <si>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</si>
  <si>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</si>
  <si>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</si>
  <si>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</si>
  <si>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</si>
  <si>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</si>
  <si>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</si>
  <si>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</si>
  <si>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</si>
  <si>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</si>
  <si>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</si>
  <si>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</si>
  <si>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</si>
  <si>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</si>
  <si>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</si>
  <si>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</si>
  <si>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</si>
  <si>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</si>
  <si>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</si>
  <si>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</si>
  <si>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</si>
  <si>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</si>
  <si>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</si>
  <si>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</si>
  <si>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</si>
  <si>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</si>
  <si>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</si>
  <si>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</si>
  <si>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</si>
  <si>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</si>
  <si>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</si>
  <si>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</si>
  <si>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</si>
  <si>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</si>
  <si>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</si>
  <si>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</si>
  <si>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</si>
  <si>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</si>
  <si>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</si>
  <si>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</si>
  <si>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</si>
  <si>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</si>
  <si>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</si>
  <si>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</si>
  <si>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</si>
  <si>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</si>
  <si>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</si>
  <si>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</si>
  <si>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</si>
  <si>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</si>
  <si>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</si>
  <si>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</si>
  <si>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</si>
  <si>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</si>
  <si>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</si>
  <si>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</si>
  <si>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</si>
  <si>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</si>
  <si>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</si>
  <si>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</si>
  <si>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</si>
  <si>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</si>
  <si>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</si>
  <si>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</si>
  <si>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</si>
  <si>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</si>
  <si>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</si>
  <si>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</si>
  <si>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</si>
  <si>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</si>
  <si>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</si>
  <si>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</si>
  <si>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</si>
  <si>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</si>
  <si>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</si>
  <si>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</si>
  <si>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</si>
  <si>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</si>
  <si>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</si>
  <si>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</si>
  <si>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</si>
  <si>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</si>
  <si>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</si>
  <si>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</si>
  <si>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</si>
  <si>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</si>
  <si>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</si>
  <si>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</si>
  <si>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</si>
  <si>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</si>
  <si>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</si>
  <si>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</si>
  <si>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</si>
  <si>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</si>
  <si>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</si>
  <si>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</si>
  <si>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</si>
  <si>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</si>
  <si>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</si>
  <si>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</si>
  <si>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</si>
  <si>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</si>
  <si>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</si>
  <si>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</si>
  <si>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</si>
  <si>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</si>
  <si>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</si>
  <si>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</si>
  <si>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</si>
  <si>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</si>
  <si>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</si>
  <si>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</si>
  <si>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</si>
  <si>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</si>
  <si>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</si>
  <si>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</si>
  <si>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</si>
  <si>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</si>
  <si>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</si>
  <si>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</si>
  <si>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</si>
  <si>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</si>
  <si>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</si>
  <si>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</si>
  <si>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</si>
  <si>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</si>
  <si>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</si>
  <si>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</si>
  <si>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</si>
  <si>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</si>
  <si>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</si>
  <si>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</si>
  <si>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</si>
  <si>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</si>
  <si>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</si>
  <si>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</si>
  <si>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</si>
  <si>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</si>
  <si>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</si>
  <si>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</si>
  <si>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</si>
  <si>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</si>
  <si>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</si>
  <si>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</si>
  <si>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</si>
  <si>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</si>
  <si>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</si>
  <si>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</si>
  <si>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</si>
  <si>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</si>
  <si>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</si>
  <si>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</si>
  <si>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</si>
  <si>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</si>
  <si>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</si>
  <si>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</si>
  <si>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</si>
  <si>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</si>
  <si>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</si>
  <si>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</si>
  <si>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</si>
  <si>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</si>
  <si>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</si>
  <si>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</si>
  <si>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</si>
  <si>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</si>
  <si>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</si>
  <si>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</si>
  <si>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</si>
  <si>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</si>
  <si>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</si>
  <si>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</si>
  <si>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</si>
  <si>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</si>
  <si>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</si>
  <si>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</si>
  <si>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</si>
  <si>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</si>
  <si>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</si>
  <si>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</si>
  <si>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</si>
  <si>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</si>
  <si>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</si>
  <si>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</si>
  <si>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</si>
  <si>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</si>
  <si>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</si>
  <si>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</si>
  <si>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</si>
  <si>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</si>
  <si>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</si>
  <si>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</si>
  <si>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</si>
  <si>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</si>
  <si>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</si>
  <si>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</si>
  <si>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</si>
  <si>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</si>
  <si>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</si>
  <si>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</si>
  <si>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</si>
  <si>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</si>
  <si>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</si>
  <si>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</si>
  <si>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</si>
  <si>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</si>
  <si>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</si>
  <si>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</si>
  <si>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</si>
  <si>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</si>
  <si>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</si>
  <si>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</si>
  <si>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</si>
  <si>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</si>
  <si>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</si>
  <si>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</si>
  <si>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</si>
  <si>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</si>
  <si>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</si>
  <si>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</si>
  <si>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</si>
  <si>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</si>
  <si>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</si>
  <si>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</si>
  <si>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</si>
  <si>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</si>
  <si>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</si>
  <si>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</si>
  <si>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</si>
  <si>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</si>
  <si>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</si>
  <si>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</si>
  <si>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</si>
  <si>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</si>
  <si>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</si>
  <si>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</si>
  <si>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</si>
  <si>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</si>
  <si>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</si>
  <si>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</si>
  <si>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</si>
  <si>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</si>
  <si>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</si>
  <si>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</si>
  <si>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</si>
  <si>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</si>
  <si>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</si>
  <si>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</si>
  <si>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</si>
  <si>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</si>
  <si>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</si>
  <si>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</si>
  <si>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</si>
  <si>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</si>
  <si>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</si>
  <si>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</si>
  <si>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</si>
  <si>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</si>
  <si>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</si>
  <si>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</si>
  <si>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</si>
  <si>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</si>
  <si>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</si>
  <si>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</si>
  <si>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</si>
  <si>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</si>
  <si>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</si>
  <si>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</si>
  <si>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</si>
  <si>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</si>
  <si>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</si>
  <si>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</si>
  <si>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</si>
  <si>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</si>
  <si>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</si>
  <si>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</si>
  <si>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</si>
  <si>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</si>
  <si>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</si>
  <si>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</si>
  <si>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</si>
  <si>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</si>
  <si>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</si>
  <si>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</si>
  <si>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</si>
  <si>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</si>
  <si>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</si>
  <si>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</si>
  <si>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</si>
  <si>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</si>
  <si>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</si>
  <si>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</si>
  <si>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</si>
  <si>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</si>
  <si>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</si>
  <si>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</si>
  <si>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</si>
  <si>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</si>
  <si>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</si>
  <si>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</si>
  <si>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</si>
  <si>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</si>
  <si>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</si>
  <si>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</si>
  <si>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</si>
  <si>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</si>
  <si>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</si>
  <si>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</si>
  <si>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</si>
  <si>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</si>
  <si>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</si>
  <si>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</si>
  <si>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</si>
  <si>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</si>
  <si>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</si>
  <si>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</si>
  <si>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</si>
  <si>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</si>
  <si>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</si>
  <si>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</si>
  <si>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</si>
  <si>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</si>
  <si>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</si>
  <si>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</si>
  <si>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</si>
  <si>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</si>
  <si>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</si>
  <si>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</si>
  <si>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</si>
  <si>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</si>
  <si>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</si>
  <si>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</si>
  <si>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</si>
  <si>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</si>
  <si>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</si>
  <si>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</si>
  <si>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</si>
  <si>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</si>
  <si>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</si>
  <si>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</si>
  <si>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</si>
  <si>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</si>
  <si>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</si>
  <si>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</si>
  <si>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</si>
  <si>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</si>
  <si>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</si>
  <si>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</si>
  <si>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</si>
  <si>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</si>
  <si>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</si>
  <si>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</si>
  <si>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</si>
  <si>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</si>
  <si>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</si>
  <si>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</si>
  <si>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</si>
  <si>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</si>
  <si>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</si>
  <si>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</si>
  <si>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</si>
  <si>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</si>
  <si>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</si>
  <si>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</si>
  <si>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</si>
  <si>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</si>
  <si>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</si>
  <si>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</si>
  <si>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</si>
  <si>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</si>
  <si>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</si>
  <si>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</si>
  <si>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</si>
  <si>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</si>
  <si>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</si>
  <si>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</si>
  <si>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</si>
  <si>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</si>
  <si>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</si>
  <si>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</si>
  <si>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</si>
  <si>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</si>
  <si>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</si>
  <si>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</si>
  <si>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</si>
  <si>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</si>
  <si>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</si>
  <si>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</si>
  <si>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</si>
  <si>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</si>
  <si>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</si>
  <si>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</si>
  <si>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</si>
  <si>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</si>
  <si>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</si>
  <si>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</si>
  <si>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</si>
  <si>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</si>
  <si>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</si>
  <si>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</si>
  <si>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</si>
  <si>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</si>
  <si>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</si>
  <si>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</si>
  <si>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</si>
  <si>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</si>
  <si>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</si>
  <si>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</si>
  <si>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</si>
  <si>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</si>
  <si>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</si>
  <si>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</si>
  <si>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</si>
  <si>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</si>
  <si>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</si>
  <si>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</si>
  <si>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</si>
  <si>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</si>
  <si>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</si>
  <si>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</si>
  <si>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</si>
  <si>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</si>
  <si>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</si>
  <si>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</si>
  <si>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</si>
  <si>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</si>
  <si>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</si>
  <si>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</si>
  <si>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</si>
  <si>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</si>
  <si>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</si>
  <si>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</si>
  <si>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</si>
  <si>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</si>
  <si>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</si>
  <si>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</si>
  <si>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</si>
  <si>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</si>
  <si>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</si>
  <si>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</si>
  <si>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</si>
  <si>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</si>
  <si>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</si>
  <si>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</si>
  <si>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</si>
  <si>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</si>
  <si>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</si>
  <si>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</si>
  <si>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</si>
  <si>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</si>
  <si>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</si>
  <si>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</si>
  <si>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</si>
  <si>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</si>
  <si>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</si>
  <si>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</si>
  <si>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</si>
  <si>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</si>
  <si>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</si>
  <si>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</si>
  <si>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</si>
  <si>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</si>
  <si>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</si>
  <si>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</si>
  <si>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</si>
  <si>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</si>
  <si>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</si>
  <si>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</si>
  <si>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</si>
  <si>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</si>
  <si>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</si>
  <si>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</si>
  <si>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</si>
  <si>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</si>
  <si>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</si>
  <si>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</si>
  <si>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</si>
  <si>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</si>
  <si>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</si>
  <si>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</si>
  <si>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</si>
  <si>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</si>
  <si>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</si>
  <si>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</si>
  <si>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</si>
  <si>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</si>
  <si>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</si>
  <si>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</si>
  <si>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</si>
  <si>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</si>
  <si>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</si>
  <si>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</si>
  <si>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</si>
  <si>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</si>
  <si>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</si>
  <si>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</si>
  <si>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</si>
  <si>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</si>
  <si>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</si>
  <si>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</si>
  <si>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</si>
  <si>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</si>
  <si>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</si>
  <si>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</si>
  <si>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</si>
  <si>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</si>
  <si>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</si>
  <si>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</si>
  <si>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</si>
  <si>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</si>
  <si>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</si>
  <si>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</si>
  <si>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</si>
  <si>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</si>
  <si>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</si>
  <si>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</si>
  <si>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</si>
  <si>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</si>
  <si>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</si>
  <si>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</si>
  <si>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</si>
  <si>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</si>
  <si>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</si>
  <si>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</si>
  <si>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</si>
  <si>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</si>
  <si>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</si>
  <si>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</si>
  <si>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</si>
  <si>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</si>
  <si>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</si>
  <si>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</si>
  <si>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</si>
  <si>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</si>
  <si>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</si>
  <si>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</si>
  <si>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</si>
  <si>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</si>
  <si>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</si>
  <si>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</si>
  <si>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</si>
  <si>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</si>
  <si>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</si>
  <si>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</si>
  <si>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</si>
  <si>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</si>
  <si>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</si>
  <si>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</si>
  <si>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</si>
  <si>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</si>
  <si>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</si>
  <si>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</si>
  <si>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</si>
  <si>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</si>
  <si>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</si>
  <si>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</si>
  <si>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</si>
  <si>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</si>
  <si>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</si>
  <si>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</si>
  <si>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</si>
  <si>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</si>
  <si>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</si>
  <si>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</si>
  <si>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</si>
  <si>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</si>
  <si>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</si>
  <si>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</si>
  <si>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</si>
  <si>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</si>
  <si>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</si>
  <si>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</si>
  <si>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</si>
  <si>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</si>
  <si>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</si>
  <si>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</si>
  <si>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</si>
  <si>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</si>
  <si>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</si>
  <si>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</si>
  <si>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</si>
  <si>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</si>
  <si>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</si>
  <si>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</si>
  <si>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</si>
  <si>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</si>
  <si>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</si>
  <si>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</si>
  <si>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</si>
  <si>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</si>
  <si>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</si>
  <si>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</si>
  <si>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</si>
  <si>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</si>
  <si>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</si>
  <si>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</si>
  <si>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</si>
  <si>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</si>
  <si>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</si>
  <si>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</si>
  <si>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</si>
  <si>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</si>
  <si>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</si>
  <si>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</si>
  <si>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</si>
  <si>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</si>
  <si>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</si>
  <si>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</si>
  <si>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</si>
  <si>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</si>
  <si>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</si>
  <si>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</si>
  <si>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</si>
  <si>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</si>
  <si>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</si>
  <si>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</si>
  <si>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</si>
  <si>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</si>
  <si>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</si>
  <si>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</si>
  <si>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</si>
  <si>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</si>
  <si>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</si>
  <si>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</si>
  <si>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</si>
  <si>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</si>
  <si>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</si>
  <si>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</si>
  <si>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</si>
  <si>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</si>
  <si>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</si>
  <si>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</si>
  <si>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</si>
  <si>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</si>
  <si>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</si>
  <si>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</si>
  <si>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</si>
  <si>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</si>
  <si>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</si>
  <si>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</si>
  <si>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</si>
  <si>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</si>
  <si>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</si>
  <si>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</si>
  <si>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</si>
  <si>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</si>
  <si>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</si>
  <si>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</si>
  <si>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</si>
  <si>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</si>
  <si>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</si>
  <si>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</si>
  <si>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</si>
  <si>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</si>
  <si>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</si>
  <si>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</si>
  <si>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</si>
  <si>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</si>
  <si>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</si>
  <si>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</si>
  <si>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</si>
  <si>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</si>
  <si>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</si>
  <si>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</si>
  <si>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</si>
  <si>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</si>
  <si>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</si>
  <si>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</si>
  <si>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</si>
  <si>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</si>
  <si>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</si>
  <si>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</si>
  <si>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</si>
  <si>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</si>
  <si>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</si>
  <si>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</si>
  <si>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</si>
  <si>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</si>
  <si>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</si>
  <si>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</si>
  <si>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</si>
  <si>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</si>
  <si>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</si>
  <si>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</si>
  <si>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</si>
  <si>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</si>
  <si>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</si>
  <si>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</si>
  <si>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</si>
  <si>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</si>
  <si>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</si>
  <si>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</si>
  <si>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</si>
  <si>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</si>
  <si>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</si>
  <si>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</si>
  <si>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</si>
  <si>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</si>
  <si>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</si>
  <si>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</si>
  <si>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</si>
  <si>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</si>
  <si>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</si>
  <si>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</si>
  <si>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</si>
  <si>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</si>
  <si>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</si>
  <si>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</si>
  <si>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</si>
  <si>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</si>
  <si>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</si>
  <si>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</si>
  <si>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</si>
  <si>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</si>
  <si>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</si>
  <si>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</si>
  <si>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</si>
  <si>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</si>
  <si>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</si>
  <si>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</si>
  <si>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</si>
  <si>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</si>
  <si>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</si>
  <si>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</si>
  <si>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</si>
  <si>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</si>
  <si>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</si>
  <si>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</si>
  <si>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</si>
  <si>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</si>
  <si>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</si>
  <si>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</si>
  <si>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</si>
  <si>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</si>
  <si>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</si>
  <si>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</si>
  <si>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</si>
  <si>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</si>
  <si>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</si>
  <si>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</si>
  <si>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</si>
  <si>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</si>
  <si>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</si>
  <si>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</si>
  <si>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</si>
  <si>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</si>
  <si>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</si>
  <si>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</si>
  <si>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</si>
  <si>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</si>
  <si>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</si>
  <si>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</si>
  <si>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</si>
  <si>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</si>
  <si>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</si>
  <si>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</si>
  <si>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</si>
  <si>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</si>
  <si>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</si>
  <si>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</si>
  <si>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</si>
  <si>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</si>
  <si>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</si>
  <si>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</si>
  <si>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</si>
  <si>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</si>
  <si>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</si>
  <si>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</si>
  <si>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</si>
  <si>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</si>
  <si>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</si>
  <si>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</si>
  <si>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</si>
  <si>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</si>
  <si>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</si>
  <si>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</si>
  <si>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</si>
  <si>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</si>
  <si>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</si>
  <si>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</si>
  <si>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</si>
  <si>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</si>
  <si>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</si>
  <si>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</si>
  <si>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</si>
  <si>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</si>
  <si>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</si>
  <si>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</si>
  <si>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</si>
  <si>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</si>
  <si>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</si>
  <si>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</si>
  <si>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</si>
  <si>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</si>
  <si>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</si>
  <si>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</si>
  <si>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</si>
  <si>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</si>
  <si>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</si>
  <si>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</si>
  <si>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</si>
  <si>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</si>
  <si>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</si>
  <si>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</si>
  <si>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</si>
  <si>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</si>
  <si>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</si>
  <si>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</si>
  <si>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</si>
  <si>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</si>
  <si>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</si>
  <si>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</si>
  <si>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</si>
  <si>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</si>
  <si>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</si>
  <si>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</si>
  <si>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</si>
  <si>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</si>
  <si>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</si>
  <si>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</si>
  <si>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</si>
  <si>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</si>
  <si>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</si>
  <si>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</si>
  <si>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</si>
  <si>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</si>
  <si>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</si>
  <si>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</si>
  <si>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</si>
  <si>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</si>
  <si>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</si>
  <si>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</si>
  <si>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</si>
  <si>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</si>
  <si>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</si>
  <si>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</si>
  <si>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</si>
  <si>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</si>
  <si>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</si>
  <si>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</si>
  <si>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</si>
  <si>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</si>
  <si>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</si>
  <si>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</si>
  <si>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</si>
  <si>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</si>
  <si>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</si>
  <si>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</si>
  <si>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</si>
  <si>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</si>
  <si>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</si>
  <si>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</si>
  <si>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</si>
  <si>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</si>
  <si>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</si>
  <si>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</si>
  <si>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</si>
  <si>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</si>
  <si>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</si>
  <si>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</si>
  <si>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</si>
  <si>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</si>
  <si>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</si>
  <si>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</si>
  <si>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</si>
  <si>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</si>
  <si>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</si>
  <si>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</si>
  <si>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</si>
  <si>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</si>
  <si>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</si>
  <si>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</si>
  <si>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</si>
  <si>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</si>
  <si>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</si>
  <si>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</si>
  <si>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</si>
  <si>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</si>
  <si>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</si>
  <si>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</si>
  <si>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</si>
  <si>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</si>
  <si>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</si>
  <si>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</si>
  <si>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</si>
  <si>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</si>
  <si>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</si>
  <si>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</si>
  <si>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</si>
  <si>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</si>
  <si>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</si>
  <si>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</si>
  <si>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</si>
  <si>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</si>
  <si>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</si>
  <si>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</si>
  <si>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</si>
  <si>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</si>
  <si>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</si>
  <si>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</si>
  <si>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</si>
  <si>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</si>
  <si>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</si>
  <si>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</si>
  <si>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</si>
  <si>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</si>
  <si>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</si>
  <si>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</si>
  <si>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</si>
  <si>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</si>
  <si>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</si>
  <si>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</si>
  <si>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</si>
  <si>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</si>
  <si>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</si>
  <si>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</si>
  <si>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</si>
  <si>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</si>
  <si>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</si>
  <si>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</si>
  <si>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</si>
  <si>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</si>
  <si>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</si>
  <si>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</si>
  <si>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</si>
  <si>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</si>
  <si>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</si>
  <si>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</si>
  <si>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</si>
  <si>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</si>
  <si>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</si>
  <si>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</si>
  <si>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</si>
  <si>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</si>
  <si>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</si>
  <si>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</si>
  <si>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</si>
  <si>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</si>
  <si>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</si>
  <si>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</si>
  <si>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</si>
  <si>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</si>
  <si>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</si>
  <si>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</si>
  <si>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</si>
  <si>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</si>
  <si>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</si>
  <si>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</si>
  <si>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</si>
  <si>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</si>
  <si>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</si>
  <si>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</si>
  <si>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</si>
  <si>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</si>
  <si>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</si>
  <si>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</si>
  <si>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</si>
  <si>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</si>
  <si>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</si>
  <si>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</si>
  <si>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</si>
  <si>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</si>
  <si>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</si>
  <si>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</si>
  <si>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</si>
  <si>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</si>
  <si>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</si>
  <si>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</si>
  <si>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</si>
  <si>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</si>
  <si>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</si>
  <si>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</si>
  <si>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</si>
  <si>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</si>
  <si>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</si>
  <si>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</si>
  <si>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</si>
  <si>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</si>
  <si>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</si>
  <si>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</si>
  <si>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</si>
  <si>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</si>
  <si>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</si>
  <si>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</si>
  <si>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</si>
  <si>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</si>
  <si>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</si>
  <si>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</si>
  <si>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</si>
  <si>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</si>
  <si>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</si>
  <si>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</si>
  <si>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</si>
  <si>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</si>
  <si>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</si>
  <si>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</si>
  <si>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</si>
  <si>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</si>
  <si>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</si>
  <si>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</si>
  <si>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</si>
  <si>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</si>
  <si>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</si>
  <si>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</si>
  <si>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</si>
  <si>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</si>
  <si>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</si>
  <si>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</si>
  <si>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</si>
  <si>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</si>
  <si>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</si>
  <si>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</si>
  <si>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</si>
  <si>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</si>
  <si>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</si>
  <si>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</si>
  <si>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</si>
  <si>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</si>
  <si>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</si>
  <si>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</si>
  <si>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</si>
  <si>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</si>
  <si>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</si>
  <si>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</si>
  <si>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</si>
  <si>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</si>
  <si>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</si>
  <si>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</si>
  <si>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</si>
  <si>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</si>
  <si>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</si>
  <si>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</si>
  <si>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</si>
  <si>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</si>
  <si>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</si>
  <si>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</si>
  <si>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</si>
  <si>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</si>
  <si>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</si>
  <si>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</si>
  <si>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</si>
  <si>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</si>
  <si>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</si>
  <si>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</si>
  <si>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</si>
  <si>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</si>
  <si>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</si>
  <si>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</si>
  <si>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</si>
  <si>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</si>
  <si>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</si>
  <si>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</si>
  <si>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</si>
  <si>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</si>
  <si>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</si>
  <si>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</si>
  <si>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</si>
  <si>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</si>
  <si>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</si>
  <si>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</si>
  <si>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</si>
  <si>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</si>
  <si>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</si>
  <si>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</si>
  <si>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</si>
  <si>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</si>
  <si>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</si>
  <si>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</si>
  <si>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</si>
  <si>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</si>
  <si>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</si>
  <si>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</si>
  <si>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</si>
  <si>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</si>
  <si>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</si>
  <si>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</si>
  <si>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</si>
  <si>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</si>
  <si>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</si>
  <si>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</si>
  <si>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</si>
  <si>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</si>
  <si>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</si>
  <si>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</si>
  <si>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</si>
  <si>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</si>
  <si>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</si>
  <si>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</si>
  <si>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</si>
  <si>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</si>
  <si>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</si>
  <si>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</si>
  <si>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</si>
  <si>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</si>
  <si>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</si>
  <si>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</si>
  <si>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</si>
  <si>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</si>
  <si>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</si>
  <si>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</si>
  <si>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</si>
  <si>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</si>
  <si>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</si>
  <si>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</si>
  <si>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</si>
  <si>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</si>
  <si>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</si>
  <si>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</si>
  <si>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</si>
  <si>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</si>
  <si>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</si>
  <si>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</si>
  <si>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</si>
  <si>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</si>
  <si>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</si>
  <si>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</si>
  <si>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</si>
  <si>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</si>
  <si>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</si>
  <si>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</si>
  <si>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</si>
  <si>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</si>
  <si>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</si>
  <si>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</si>
  <si>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</si>
  <si>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</si>
  <si>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</si>
  <si>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</si>
  <si>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</si>
  <si>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</si>
  <si>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</si>
  <si>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</si>
  <si>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</si>
  <si>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</si>
  <si>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</si>
  <si>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</si>
  <si>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</si>
  <si>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</si>
  <si>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</si>
  <si>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</si>
  <si>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</si>
  <si>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</si>
  <si>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</si>
  <si>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</si>
  <si>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</si>
  <si>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</si>
  <si>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</si>
  <si>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</si>
  <si>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</si>
  <si>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</si>
  <si>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</si>
  <si>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</si>
  <si>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</si>
  <si>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</si>
  <si>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</si>
  <si>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</si>
  <si>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</si>
  <si>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</si>
  <si>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</si>
  <si>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</si>
  <si>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</si>
  <si>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</si>
  <si>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</si>
  <si>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</si>
  <si>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</si>
  <si>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</si>
  <si>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</si>
  <si>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</si>
  <si>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</si>
  <si>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</si>
  <si>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</si>
  <si>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</si>
  <si>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</si>
  <si>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</si>
  <si>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</si>
  <si>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</si>
  <si>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</si>
  <si>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</si>
  <si>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</si>
  <si>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</si>
  <si>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</si>
  <si>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</si>
  <si>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</si>
  <si>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</si>
  <si>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</si>
  <si>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</si>
  <si>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</si>
  <si>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</si>
  <si>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</si>
  <si>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</si>
  <si>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</si>
  <si>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</si>
  <si>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</si>
  <si>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</si>
  <si>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</si>
  <si>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</si>
  <si>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</si>
  <si>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</si>
  <si>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</si>
  <si>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</si>
  <si>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</si>
  <si>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</si>
  <si>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</si>
  <si>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</si>
  <si>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</si>
  <si>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</si>
  <si>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</si>
  <si>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</si>
  <si>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</si>
  <si>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</si>
  <si>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</si>
  <si>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</si>
  <si>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</si>
  <si>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</si>
  <si>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</si>
  <si>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</si>
  <si>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</si>
  <si>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</si>
  <si>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</si>
  <si>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</si>
  <si>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</si>
  <si>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</si>
  <si>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</si>
  <si>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</si>
  <si>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</si>
  <si>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</si>
  <si>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</si>
  <si>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</si>
  <si>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</si>
  <si>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</si>
  <si>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</si>
  <si>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</si>
  <si>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</si>
  <si>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</si>
  <si>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</si>
  <si>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</si>
  <si>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</si>
  <si>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</si>
  <si>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</si>
  <si>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</si>
  <si>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</si>
  <si>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</si>
  <si>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</si>
  <si>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</si>
  <si>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</si>
  <si>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</si>
  <si>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</si>
  <si>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</si>
  <si>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</si>
  <si>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</si>
  <si>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</si>
  <si>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</si>
  <si>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</si>
  <si>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</si>
  <si>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</si>
  <si>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</si>
  <si>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</si>
  <si>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</si>
  <si>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</si>
  <si>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</si>
  <si>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</si>
  <si>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</si>
  <si>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</si>
  <si>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</si>
  <si>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</si>
  <si>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</si>
  <si>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</si>
  <si>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</si>
  <si>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</si>
  <si>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</si>
  <si>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</si>
  <si>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</si>
  <si>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</si>
  <si>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</si>
  <si>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</si>
  <si>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</si>
  <si>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</si>
  <si>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</si>
  <si>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</si>
  <si>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</si>
  <si>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</si>
  <si>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</si>
  <si>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</si>
  <si>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</si>
  <si>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</si>
  <si>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</si>
  <si>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</si>
  <si>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</si>
  <si>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</si>
  <si>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</si>
  <si>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</si>
  <si>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</si>
  <si>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</si>
  <si>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</si>
  <si>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</si>
  <si>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</si>
  <si>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</si>
  <si>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</si>
  <si>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</si>
  <si>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</si>
  <si>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</si>
  <si>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</si>
  <si>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</si>
  <si>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</si>
  <si>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</si>
  <si>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</si>
  <si>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</si>
  <si>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</si>
  <si>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</si>
  <si>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</si>
  <si>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</si>
  <si>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</si>
  <si>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</si>
  <si>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</si>
  <si>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</si>
  <si>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</si>
  <si>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</si>
  <si>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</si>
  <si>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</si>
  <si>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</si>
  <si>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</si>
  <si>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</si>
  <si>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</si>
  <si>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</si>
  <si>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</si>
  <si>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</si>
  <si>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</si>
  <si>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</si>
  <si>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</si>
  <si>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</si>
  <si>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</si>
  <si>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</si>
  <si>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</si>
  <si>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</si>
  <si>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</si>
  <si>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</si>
  <si>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</si>
  <si>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</si>
  <si>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</si>
  <si>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</si>
  <si>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</si>
  <si>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</si>
  <si>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</si>
  <si>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</si>
  <si>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</si>
  <si>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</si>
  <si>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</si>
  <si>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</si>
  <si>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</si>
  <si>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</si>
  <si>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</si>
  <si>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</si>
  <si>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</si>
  <si>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</si>
  <si>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</si>
  <si>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</si>
  <si>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</si>
  <si>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</si>
  <si>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</si>
  <si>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</si>
  <si>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</si>
  <si>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</si>
  <si>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</si>
  <si>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</si>
  <si>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</si>
  <si>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</si>
  <si>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</si>
  <si>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</si>
  <si>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</si>
  <si>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</si>
  <si>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</si>
  <si>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</si>
  <si>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</si>
  <si>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</si>
  <si>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</si>
  <si>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</si>
  <si>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</si>
  <si>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</si>
  <si>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</si>
  <si>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</si>
  <si>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</si>
  <si>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</si>
  <si>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</si>
  <si>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</si>
  <si>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</si>
  <si>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</si>
  <si>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</si>
  <si>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</si>
  <si>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</si>
  <si>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</si>
  <si>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</si>
  <si>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</si>
  <si>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</si>
  <si>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</si>
  <si>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</si>
  <si>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</si>
  <si>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</si>
  <si>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</si>
  <si>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</si>
  <si>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</si>
  <si>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</si>
  <si>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</si>
  <si>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</si>
  <si>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</si>
  <si>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</si>
  <si>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</si>
  <si>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</si>
  <si>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</si>
  <si>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</si>
  <si>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</si>
  <si>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</si>
  <si>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</si>
  <si>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</si>
  <si>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</si>
  <si>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</si>
  <si>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</si>
  <si>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</si>
  <si>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</si>
  <si>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</si>
  <si>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</si>
  <si>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</si>
  <si>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</si>
  <si>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</si>
  <si>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</si>
  <si>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</si>
  <si>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</si>
  <si>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</si>
  <si>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</si>
  <si>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</si>
  <si>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</si>
  <si>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</si>
  <si>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</si>
  <si>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</si>
  <si>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</si>
  <si>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</si>
  <si>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</si>
  <si>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</si>
  <si>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</si>
  <si>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</si>
  <si>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</si>
  <si>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</si>
  <si>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</si>
  <si>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</si>
  <si>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</si>
  <si>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</si>
  <si>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</si>
  <si>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</si>
  <si>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</si>
  <si>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</si>
  <si>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</si>
  <si>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</si>
  <si>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</si>
  <si>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</si>
  <si>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</si>
  <si>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</si>
  <si>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</si>
  <si>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</si>
  <si>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</si>
  <si>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</si>
  <si>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</si>
  <si>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</si>
  <si>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</si>
  <si>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</si>
  <si>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</si>
  <si>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</si>
  <si>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</si>
  <si>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</si>
  <si>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</si>
  <si>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</si>
  <si>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</si>
  <si>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</si>
  <si>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</si>
  <si>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</si>
  <si>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</si>
  <si>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</si>
  <si>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</si>
  <si>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</si>
  <si>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</si>
  <si>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</si>
  <si>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</si>
  <si>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</si>
  <si>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</si>
  <si>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</si>
  <si>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</si>
  <si>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</si>
  <si>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</si>
  <si>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</si>
  <si>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</si>
  <si>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</si>
  <si>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</si>
  <si>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</si>
  <si>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</si>
  <si>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</si>
  <si>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</si>
  <si>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</si>
  <si>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</si>
  <si>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</si>
  <si>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</si>
  <si>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</si>
  <si>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</si>
  <si>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</si>
  <si>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</si>
  <si>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</si>
  <si>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</si>
  <si>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</si>
  <si>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</si>
  <si>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</si>
  <si>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</si>
  <si>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</si>
  <si>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</si>
  <si>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</si>
  <si>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</si>
  <si>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</si>
  <si>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</si>
  <si>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</si>
  <si>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</si>
  <si>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</si>
  <si>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</si>
  <si>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</si>
  <si>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</si>
  <si>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</si>
  <si>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</si>
  <si>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</si>
  <si>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</si>
  <si>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</si>
  <si>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</si>
  <si>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</si>
  <si>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</si>
  <si>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</si>
  <si>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</si>
  <si>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</si>
  <si>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</si>
  <si>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</si>
  <si>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</si>
  <si>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</si>
  <si>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</si>
  <si>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</si>
  <si>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</si>
  <si>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</si>
  <si>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</si>
  <si>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</si>
  <si>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</si>
  <si>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</si>
  <si>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</si>
  <si>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</si>
  <si>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</si>
  <si>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</si>
  <si>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</si>
  <si>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</si>
  <si>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</si>
  <si>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</si>
  <si>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</si>
  <si>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</si>
  <si>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</si>
  <si>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</si>
  <si>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</si>
  <si>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</si>
  <si>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</si>
  <si>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</si>
  <si>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</si>
  <si>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</si>
  <si>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</si>
  <si>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</si>
  <si>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</si>
  <si>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</si>
  <si>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</si>
  <si>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</si>
  <si>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</si>
  <si>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</si>
  <si>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</si>
  <si>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</si>
  <si>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</si>
  <si>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</si>
  <si>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</si>
  <si>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</si>
  <si>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</si>
  <si>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</si>
  <si>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</si>
  <si>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</si>
  <si>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</si>
  <si>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</si>
  <si>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</si>
  <si>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</si>
  <si>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</si>
  <si>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</si>
  <si>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</si>
  <si>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</si>
  <si>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</si>
  <si>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</si>
  <si>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</si>
  <si>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</si>
  <si>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</si>
  <si>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</si>
  <si>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</si>
  <si>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</si>
  <si>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</si>
  <si>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</si>
  <si>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</si>
  <si>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</si>
  <si>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</si>
  <si>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</si>
  <si>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</si>
  <si>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</si>
  <si>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</si>
  <si>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</si>
  <si>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</si>
  <si>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</si>
  <si>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</si>
  <si>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</si>
  <si>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</si>
  <si>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</si>
  <si>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</si>
  <si>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</si>
  <si>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</si>
  <si>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</si>
  <si>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</si>
  <si>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</si>
  <si>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</si>
  <si>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</si>
  <si>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</si>
  <si>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</si>
  <si>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</si>
  <si>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</si>
  <si>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</si>
  <si>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</si>
  <si>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</si>
  <si>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</si>
  <si>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</si>
  <si>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</si>
  <si>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</si>
  <si>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</si>
  <si>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</si>
  <si>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</si>
  <si>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</si>
  <si>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</si>
  <si>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</si>
  <si>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</si>
  <si>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</si>
  <si>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</si>
  <si>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</si>
  <si>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</si>
  <si>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</si>
  <si>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</si>
  <si>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</si>
  <si>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</si>
  <si>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</si>
  <si>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</si>
  <si>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</si>
  <si>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</si>
  <si>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</si>
  <si>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</si>
  <si>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</si>
  <si>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</si>
  <si>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</si>
  <si>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</si>
  <si>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</si>
  <si>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</si>
  <si>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</si>
  <si>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</si>
  <si>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</si>
  <si>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</si>
  <si>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</si>
  <si>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</si>
  <si>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</si>
  <si>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</si>
  <si>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</si>
  <si>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</si>
  <si>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</si>
  <si>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</si>
  <si>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</si>
  <si>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</si>
  <si>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</si>
  <si>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</si>
  <si>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</si>
  <si>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</si>
  <si>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</si>
  <si>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</si>
  <si>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</si>
  <si>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</si>
  <si>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</si>
  <si>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</si>
  <si>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</si>
  <si>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</si>
  <si>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</si>
  <si>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</si>
  <si>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</si>
  <si>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</si>
  <si>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</si>
  <si>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</si>
  <si>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</si>
  <si>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</si>
  <si>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</si>
  <si>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</si>
  <si>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</si>
  <si>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</si>
  <si>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</si>
  <si>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</si>
  <si>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</si>
  <si>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</si>
  <si>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</si>
  <si>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</si>
  <si>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</si>
  <si>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</si>
  <si>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</si>
  <si>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</si>
  <si>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</si>
  <si>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</si>
  <si>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</si>
  <si>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</si>
  <si>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</si>
  <si>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</si>
  <si>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</si>
  <si>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</si>
  <si>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</si>
  <si>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</si>
  <si>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</si>
  <si>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</si>
  <si>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</si>
  <si>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</si>
  <si>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</si>
  <si>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</si>
  <si>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</si>
  <si>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</si>
  <si>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</si>
  <si>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</si>
  <si>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</si>
  <si>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</si>
  <si>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</si>
  <si>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</si>
  <si>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</si>
  <si>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</si>
  <si>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</si>
  <si>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</si>
  <si>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</si>
  <si>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</si>
  <si>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</si>
  <si>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</si>
  <si>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</si>
  <si>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</si>
  <si>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</si>
  <si>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</si>
  <si>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</si>
  <si>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</si>
  <si>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</si>
  <si>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</si>
  <si>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</si>
  <si>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</si>
  <si>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</si>
  <si>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</si>
  <si>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</si>
  <si>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</si>
  <si>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</si>
  <si>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</si>
  <si>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</si>
  <si>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</si>
  <si>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</si>
  <si>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</si>
  <si>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</si>
  <si>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</si>
  <si>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</si>
  <si>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</si>
  <si>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</si>
  <si>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</si>
  <si>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</si>
  <si>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</si>
  <si>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</si>
  <si>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</si>
  <si>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</si>
  <si>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</si>
  <si>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</si>
  <si>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</si>
  <si>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</si>
  <si>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</si>
  <si>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</si>
  <si>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</si>
  <si>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</si>
  <si>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</si>
  <si>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</si>
  <si>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</si>
  <si>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</si>
  <si>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</si>
  <si>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</si>
  <si>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</si>
  <si>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</si>
  <si>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</si>
  <si>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</si>
  <si>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</si>
  <si>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</si>
  <si>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</si>
  <si>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</si>
  <si>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</si>
  <si>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</si>
  <si>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</si>
  <si>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</si>
  <si>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</si>
  <si>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</si>
  <si>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</si>
  <si>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</si>
  <si>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</si>
  <si>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</si>
  <si>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</si>
  <si>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</si>
  <si>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</si>
  <si>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</si>
  <si>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</si>
  <si>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</si>
  <si>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</si>
  <si>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</si>
  <si>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</si>
  <si>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</si>
  <si>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</si>
  <si>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</si>
  <si>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</si>
  <si>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</si>
  <si>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</si>
  <si>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</si>
  <si>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</si>
  <si>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</si>
  <si>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</si>
  <si>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</si>
  <si>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</si>
  <si>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</si>
  <si>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</si>
  <si>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</si>
  <si>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</si>
  <si>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</si>
  <si>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</si>
  <si>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</si>
  <si>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</si>
  <si>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</si>
  <si>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</si>
  <si>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</si>
  <si>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</si>
  <si>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</si>
  <si>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</si>
  <si>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</si>
  <si>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</si>
  <si>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</si>
  <si>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</si>
  <si>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</si>
  <si>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</si>
  <si>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</si>
  <si>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</si>
  <si>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</si>
  <si>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</si>
  <si>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</si>
  <si>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</si>
  <si>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</si>
  <si>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</si>
  <si>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</si>
  <si>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</si>
  <si>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</si>
  <si>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</si>
  <si>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</si>
  <si>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</si>
  <si>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</si>
  <si>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</si>
  <si>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</si>
  <si>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</si>
  <si>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</si>
  <si>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</si>
  <si>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</si>
  <si>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</si>
  <si>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</si>
  <si>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</si>
  <si>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</si>
  <si>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</si>
  <si>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</si>
  <si>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</si>
  <si>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</si>
  <si>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</si>
  <si>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</si>
  <si>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</si>
  <si>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</si>
  <si>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</si>
  <si>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</si>
  <si>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</si>
  <si>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</si>
  <si>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</si>
  <si>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</si>
  <si>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</si>
  <si>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</si>
  <si>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</si>
  <si>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</si>
  <si>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</si>
  <si>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</si>
  <si>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</si>
  <si>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</si>
  <si>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</si>
  <si>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</si>
  <si>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</si>
  <si>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</si>
  <si>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</si>
  <si>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</si>
  <si>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</si>
  <si>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</si>
  <si>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</si>
  <si>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</si>
  <si>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</si>
  <si>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</si>
  <si>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</si>
  <si>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</si>
  <si>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</si>
  <si>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</si>
  <si>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</si>
  <si>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</si>
  <si>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</si>
  <si>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</si>
  <si>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</si>
  <si>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</si>
  <si>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</si>
  <si>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</si>
  <si>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</si>
  <si>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</si>
  <si>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</si>
  <si>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</si>
  <si>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</si>
  <si>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</si>
  <si>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</si>
  <si>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</si>
  <si>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</si>
  <si>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</si>
  <si>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</si>
  <si>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</si>
  <si>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</si>
  <si>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</si>
  <si>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</si>
  <si>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</si>
  <si>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</si>
  <si>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</si>
  <si>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</si>
  <si>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</si>
  <si>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</si>
  <si>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</si>
  <si>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</si>
  <si>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</si>
  <si>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</si>
  <si>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</si>
  <si>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</si>
  <si>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</si>
  <si>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</si>
  <si>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</si>
  <si>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</si>
  <si>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</si>
  <si>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</si>
  <si>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</si>
  <si>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</si>
  <si>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</si>
  <si>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</si>
  <si>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</si>
  <si>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</si>
  <si>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</si>
  <si>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</si>
  <si>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</si>
  <si>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</si>
  <si>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</si>
  <si>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</si>
  <si>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</si>
  <si>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</si>
  <si>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</si>
  <si>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</si>
  <si>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</si>
  <si>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</si>
  <si>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</si>
  <si>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</si>
  <si>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</si>
  <si>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</si>
  <si>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</si>
  <si>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</si>
  <si>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</si>
  <si>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</si>
  <si>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</si>
  <si>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</si>
  <si>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</si>
  <si>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</si>
  <si>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</si>
  <si>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</si>
  <si>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</si>
  <si>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</si>
  <si>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</si>
  <si>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</si>
  <si>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</si>
  <si>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</si>
  <si>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</si>
  <si>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</si>
  <si>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</si>
  <si>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</si>
  <si>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</si>
  <si>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</si>
  <si>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</si>
  <si>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</si>
  <si>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</si>
  <si>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</si>
  <si>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</si>
  <si>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</si>
  <si>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</si>
  <si>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</si>
  <si>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</si>
  <si>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</si>
  <si>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</si>
  <si>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</si>
  <si>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</si>
  <si>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</si>
  <si>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</si>
  <si>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</si>
  <si>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</si>
  <si>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</si>
  <si>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</si>
  <si>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</si>
  <si>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</si>
  <si>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</si>
  <si>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</si>
  <si>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</si>
  <si>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</si>
  <si>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</si>
  <si>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</si>
  <si>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</si>
  <si>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</si>
  <si>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</si>
  <si>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</si>
  <si>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</si>
  <si>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</si>
  <si>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</si>
  <si>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</si>
  <si>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</si>
  <si>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</si>
  <si>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</si>
  <si>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</si>
  <si>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</si>
  <si>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</si>
  <si>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</si>
  <si>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</si>
  <si>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</si>
  <si>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</si>
  <si>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</si>
  <si>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</si>
  <si>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</si>
  <si>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</si>
  <si>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</si>
  <si>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</si>
  <si>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</si>
  <si>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</si>
  <si>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</si>
  <si>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</si>
  <si>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</si>
  <si>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</si>
  <si>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</si>
  <si>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</si>
  <si>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</si>
  <si>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</si>
  <si>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</si>
  <si>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</si>
  <si>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</si>
  <si>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</si>
  <si>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</si>
  <si>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</si>
  <si>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</si>
  <si>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</si>
  <si>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</si>
  <si>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</si>
  <si>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</si>
  <si>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</si>
  <si>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</si>
  <si>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</si>
  <si>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</si>
  <si>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</si>
  <si>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</si>
  <si>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</si>
  <si>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</si>
  <si>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</si>
  <si>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</si>
  <si>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</si>
  <si>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</si>
  <si>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</si>
  <si>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</si>
  <si>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</si>
  <si>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</si>
  <si>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</si>
  <si>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</si>
  <si>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</si>
  <si>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</si>
  <si>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</si>
  <si>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</si>
  <si>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</si>
  <si>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</si>
  <si>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</si>
  <si>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</si>
  <si>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</si>
  <si>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</si>
  <si>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</si>
  <si>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</si>
  <si>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</si>
  <si>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</si>
  <si>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</si>
  <si>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</si>
  <si>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</si>
  <si>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</si>
  <si>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</si>
  <si>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</si>
  <si>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</si>
  <si>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</si>
  <si>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</si>
  <si>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</si>
  <si>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</si>
  <si>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</si>
  <si>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</si>
  <si>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</si>
  <si>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</si>
  <si>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</si>
  <si>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</si>
  <si>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</si>
  <si>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</si>
  <si>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</si>
  <si>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</si>
  <si>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</si>
  <si>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</si>
  <si>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</si>
  <si>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</si>
  <si>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</si>
  <si>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</si>
  <si>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</si>
  <si>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</si>
  <si>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</si>
  <si>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</si>
  <si>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</si>
  <si>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</si>
  <si>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</si>
  <si>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</si>
  <si>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</si>
  <si>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</si>
  <si>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</si>
  <si>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</si>
  <si>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</si>
  <si>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</si>
  <si>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</si>
  <si>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</si>
  <si>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</si>
  <si>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</si>
  <si>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</si>
  <si>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</si>
  <si>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</si>
  <si>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</si>
  <si>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</si>
  <si>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</si>
  <si>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</si>
  <si>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</si>
  <si>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</si>
  <si>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</si>
  <si>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</si>
  <si>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</si>
  <si>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</si>
  <si>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</si>
  <si>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</si>
  <si>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</si>
  <si>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</si>
  <si>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</si>
  <si>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</si>
  <si>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</si>
  <si>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</si>
  <si>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</si>
  <si>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</si>
  <si>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</si>
  <si>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</si>
  <si>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</si>
  <si>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</si>
  <si>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</si>
  <si>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</si>
  <si>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</si>
  <si>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</si>
  <si>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</si>
  <si>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</si>
  <si>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</si>
  <si>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</si>
  <si>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</si>
  <si>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</si>
  <si>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</si>
  <si>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</si>
  <si>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</si>
  <si>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</si>
  <si>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</si>
  <si>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</si>
  <si>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</si>
  <si>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</si>
  <si>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</si>
  <si>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</si>
  <si>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</si>
  <si>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</si>
  <si>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</si>
  <si>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</si>
  <si>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</si>
  <si>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</si>
  <si>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</si>
  <si>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</si>
  <si>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</si>
  <si>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</si>
  <si>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</si>
  <si>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</si>
  <si>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</si>
  <si>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</si>
  <si>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</si>
  <si>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</si>
  <si>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</si>
  <si>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</si>
  <si>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</si>
  <si>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</si>
  <si>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</si>
  <si>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</si>
  <si>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</si>
  <si>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</si>
  <si>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</si>
  <si>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</si>
  <si>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</si>
  <si>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</si>
  <si>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</si>
  <si>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</si>
  <si>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</si>
  <si>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</si>
  <si>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</si>
  <si>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</si>
  <si>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</si>
  <si>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</si>
  <si>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</si>
  <si>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</si>
  <si>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</si>
  <si>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</si>
  <si>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</si>
  <si>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</si>
  <si>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</si>
  <si>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</si>
  <si>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</si>
  <si>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</si>
  <si>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</si>
  <si>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</si>
  <si>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</si>
  <si>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</si>
  <si>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</si>
  <si>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</si>
  <si>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</si>
  <si>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</si>
  <si>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</si>
  <si>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</si>
  <si>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</si>
  <si>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</si>
  <si>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</si>
  <si>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</si>
  <si>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</si>
  <si>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</si>
  <si>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</si>
  <si>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</si>
  <si>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</si>
  <si>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</si>
  <si>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</si>
  <si>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</si>
  <si>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</si>
  <si>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</si>
  <si>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</si>
  <si>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</si>
  <si>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</si>
  <si>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</si>
  <si>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</si>
  <si>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</si>
  <si>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</si>
  <si>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</si>
  <si>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</si>
  <si>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</si>
  <si>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</si>
  <si>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</si>
  <si>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</si>
  <si>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</si>
  <si>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</si>
  <si>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</si>
  <si>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</si>
  <si>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</si>
  <si>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</si>
  <si>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</si>
  <si>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</si>
  <si>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</si>
  <si>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</si>
  <si>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</si>
  <si>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</si>
  <si>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</si>
  <si>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</si>
  <si>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</si>
  <si>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</si>
  <si>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</si>
  <si>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</si>
  <si>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</si>
  <si>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</si>
  <si>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</si>
  <si>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</si>
  <si>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</si>
  <si>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</si>
  <si>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</si>
  <si>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</si>
  <si>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</si>
  <si>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</si>
  <si>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</si>
  <si>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</si>
  <si>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</si>
  <si>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</si>
  <si>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</si>
  <si>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</si>
  <si>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</si>
  <si>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</si>
  <si>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</si>
  <si>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</si>
  <si>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</si>
  <si>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</si>
  <si>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</si>
  <si>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</si>
  <si>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</si>
  <si>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</si>
  <si>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</si>
  <si>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</si>
  <si>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</si>
  <si>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</si>
  <si>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</si>
  <si>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</si>
  <si>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</si>
  <si>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</si>
  <si>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</si>
  <si>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</si>
  <si>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</si>
  <si>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</si>
  <si>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</si>
  <si>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</si>
  <si>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</si>
  <si>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</si>
  <si>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</si>
  <si>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</si>
  <si>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</si>
  <si>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</si>
  <si>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</si>
  <si>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</si>
  <si>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</si>
  <si>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</si>
  <si>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</si>
  <si>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</si>
  <si>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</si>
  <si>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</si>
  <si>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</si>
  <si>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</si>
  <si>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</si>
  <si>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</si>
  <si>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</si>
  <si>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</si>
  <si>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</si>
  <si>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</si>
  <si>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</si>
  <si>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</si>
  <si>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</si>
  <si>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</si>
  <si>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</si>
  <si>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</si>
  <si>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</si>
  <si>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</si>
  <si>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</si>
  <si>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</si>
  <si>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</si>
  <si>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</si>
  <si>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</si>
  <si>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</si>
  <si>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</si>
  <si>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</si>
  <si>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</si>
  <si>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</si>
  <si>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</si>
  <si>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</si>
  <si>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</si>
  <si>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</si>
  <si>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</si>
  <si>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</si>
  <si>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</si>
  <si>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</si>
  <si>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</si>
  <si>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</si>
  <si>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</si>
  <si>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</si>
  <si>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</si>
  <si>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</si>
  <si>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</si>
  <si>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</si>
  <si>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</si>
  <si>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</si>
  <si>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</si>
  <si>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</si>
  <si>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</si>
  <si>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</si>
  <si>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</si>
  <si>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</si>
  <si>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</si>
  <si>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</si>
  <si>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</si>
  <si>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</si>
  <si>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</si>
  <si>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</si>
  <si>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</si>
  <si>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</si>
  <si>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</si>
  <si>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</si>
  <si>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</si>
  <si>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</si>
  <si>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</si>
  <si>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</si>
  <si>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</si>
  <si>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</si>
  <si>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</si>
  <si>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</si>
  <si>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</si>
  <si>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</si>
  <si>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</si>
  <si>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</si>
  <si>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</si>
  <si>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</si>
  <si>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</si>
  <si>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</si>
  <si>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</si>
  <si>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</si>
  <si>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</si>
  <si>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</si>
  <si>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</si>
  <si>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</si>
  <si>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</si>
  <si>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</si>
  <si>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</si>
  <si>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</si>
  <si>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</si>
  <si>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</si>
  <si>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</si>
  <si>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</si>
  <si>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</si>
  <si>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</si>
  <si>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</si>
  <si>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</si>
  <si>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</si>
  <si>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</si>
  <si>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</si>
  <si>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</si>
  <si>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</si>
  <si>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</si>
  <si>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</si>
  <si>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</si>
  <si>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</si>
  <si>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</si>
  <si>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</si>
  <si>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</si>
  <si>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</si>
  <si>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</si>
  <si>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</si>
  <si>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</si>
  <si>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</si>
  <si>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</si>
  <si>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</si>
  <si>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</si>
  <si>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</si>
  <si>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</si>
  <si>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</si>
  <si>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</si>
  <si>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</si>
  <si>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</si>
  <si>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</si>
  <si>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</si>
  <si>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</si>
  <si>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</si>
  <si>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</si>
  <si>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</si>
  <si>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</si>
  <si>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</si>
  <si>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</si>
  <si>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</si>
  <si>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</si>
  <si>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</si>
  <si>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</si>
  <si>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</si>
  <si>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</si>
  <si>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</si>
  <si>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</si>
  <si>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</si>
  <si>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</si>
  <si>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</si>
  <si>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</si>
  <si>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</si>
  <si>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</si>
  <si>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</si>
  <si>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</si>
  <si>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</si>
  <si>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</si>
  <si>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</si>
  <si>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</si>
  <si>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</si>
  <si>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</si>
  <si>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</si>
  <si>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</si>
  <si>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</si>
  <si>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</si>
  <si>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</si>
  <si>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</si>
  <si>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</si>
  <si>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</si>
  <si>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</si>
  <si>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</si>
  <si>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</si>
  <si>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</si>
  <si>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</si>
  <si>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</si>
  <si>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</si>
  <si>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</si>
  <si>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</si>
  <si>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</si>
  <si>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</si>
  <si>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</si>
  <si>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</si>
  <si>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</si>
  <si>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</si>
  <si>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</si>
  <si>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</si>
  <si>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</si>
  <si>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</si>
  <si>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</si>
  <si>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</si>
  <si>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</si>
  <si>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</si>
  <si>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</si>
  <si>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</si>
  <si>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</si>
  <si>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</si>
  <si>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</si>
  <si>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</si>
  <si>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</si>
  <si>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</si>
  <si>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</si>
  <si>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</si>
  <si>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</si>
  <si>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</si>
  <si>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</si>
  <si>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</si>
  <si>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</si>
  <si>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</si>
  <si>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</si>
  <si>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</si>
  <si>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</si>
  <si>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</si>
  <si>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</si>
  <si>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</si>
  <si>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</si>
  <si>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</si>
  <si>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</si>
  <si>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</si>
  <si>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</si>
  <si>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</si>
  <si>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</si>
  <si>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</si>
  <si>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</si>
  <si>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</si>
  <si>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</si>
  <si>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</si>
  <si>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</si>
  <si>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</si>
  <si>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</si>
  <si>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</si>
  <si>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</si>
  <si>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</si>
  <si>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</si>
  <si>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</si>
  <si>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</si>
  <si>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</si>
  <si>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</si>
  <si>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</si>
  <si>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</si>
  <si>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</si>
  <si>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</si>
  <si>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</si>
  <si>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</si>
  <si>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</si>
  <si>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</si>
  <si>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</si>
  <si>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</si>
  <si>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</si>
  <si>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</si>
  <si>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</si>
  <si>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</si>
  <si>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</si>
  <si>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</si>
  <si>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</si>
  <si>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</si>
  <si>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</si>
  <si>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</si>
  <si>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</si>
  <si>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</si>
  <si>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</si>
  <si>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</si>
  <si>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</si>
  <si>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</si>
  <si>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</si>
  <si>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</si>
  <si>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</si>
  <si>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</si>
  <si>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</si>
  <si>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</si>
  <si>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</si>
  <si>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</si>
  <si>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</si>
  <si>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</si>
  <si>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</si>
  <si>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</si>
  <si>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</si>
  <si>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</si>
  <si>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</si>
  <si>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</si>
  <si>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</si>
  <si>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</si>
  <si>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</si>
  <si>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</si>
  <si>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</si>
  <si>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</si>
  <si>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</si>
  <si>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</si>
  <si>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</si>
  <si>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</si>
  <si>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</si>
  <si>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</si>
  <si>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</si>
  <si>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</si>
  <si>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</si>
  <si>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</si>
  <si>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</si>
  <si>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</si>
  <si>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</si>
  <si>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</si>
  <si>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</si>
  <si>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</si>
  <si>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</si>
  <si>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</si>
  <si>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</si>
  <si>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</si>
  <si>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</si>
  <si>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</si>
  <si>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</si>
  <si>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</si>
  <si>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</si>
  <si>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</si>
  <si>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</si>
  <si>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</si>
  <si>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</si>
  <si>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</si>
  <si>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</si>
  <si>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</si>
  <si>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</si>
  <si>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</si>
  <si>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</si>
  <si>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</si>
  <si>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</si>
  <si>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</si>
  <si>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</si>
  <si>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</si>
  <si>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</si>
  <si>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</si>
  <si>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</si>
  <si>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</si>
  <si>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</si>
  <si>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</si>
  <si>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</si>
  <si>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</si>
  <si>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</si>
  <si>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</si>
  <si>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</si>
  <si>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</si>
  <si>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</si>
  <si>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</si>
  <si>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</si>
  <si>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</si>
  <si>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</si>
  <si>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</si>
  <si>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</si>
  <si>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</si>
  <si>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</si>
  <si>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</si>
  <si>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</si>
  <si>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</si>
  <si>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</si>
  <si>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</si>
  <si>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</si>
  <si>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</si>
  <si>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</si>
  <si>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</si>
  <si>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</si>
  <si>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</si>
  <si>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</si>
  <si>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</si>
  <si>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</si>
  <si>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</si>
  <si>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</si>
  <si>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</si>
  <si>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</si>
  <si>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</si>
  <si>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</si>
  <si>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</si>
  <si>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</si>
  <si>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</si>
  <si>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</si>
  <si>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</si>
  <si>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</si>
  <si>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</si>
  <si>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</si>
  <si>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</si>
  <si>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</si>
  <si>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</si>
  <si>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</si>
  <si>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</si>
  <si>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</si>
  <si>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</si>
  <si>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</si>
  <si>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</si>
  <si>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</si>
  <si>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</si>
  <si>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</si>
  <si>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</si>
  <si>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</si>
  <si>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</si>
  <si>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</si>
  <si>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</si>
  <si>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</si>
  <si>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</si>
  <si>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</si>
  <si>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</si>
  <si>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</si>
  <si>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</si>
  <si>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</si>
  <si>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</si>
  <si>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</si>
  <si>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</si>
  <si>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</si>
  <si>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</si>
  <si>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</si>
  <si>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</si>
  <si>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</si>
  <si>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</si>
  <si>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</si>
  <si>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</si>
  <si>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</si>
  <si>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</si>
  <si>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</si>
  <si>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</si>
  <si>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</si>
  <si>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</si>
  <si>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</si>
  <si>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</si>
  <si>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</si>
  <si>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</si>
  <si>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</si>
  <si>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</si>
  <si>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</si>
  <si>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</si>
  <si>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</si>
  <si>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</si>
  <si>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</si>
  <si>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</si>
  <si>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</si>
  <si>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</si>
  <si>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</si>
  <si>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</si>
  <si>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</si>
  <si>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</si>
  <si>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</si>
  <si>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</si>
  <si>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</si>
  <si>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</si>
  <si>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</si>
  <si>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</si>
  <si>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</si>
  <si>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</si>
  <si>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</si>
  <si>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</si>
  <si>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</si>
  <si>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</si>
  <si>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</si>
  <si>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</si>
  <si>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</si>
  <si>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</si>
  <si>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</si>
  <si>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</si>
  <si>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</si>
  <si>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</si>
  <si>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</si>
  <si>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</si>
  <si>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</si>
  <si>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</si>
  <si>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</si>
  <si>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</si>
  <si>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</si>
  <si>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</si>
  <si>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</si>
  <si>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</si>
  <si>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</si>
  <si>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</si>
  <si>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</si>
  <si>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</si>
  <si>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</si>
  <si>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</si>
  <si>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</si>
  <si>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</si>
  <si>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</si>
  <si>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</si>
  <si>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</si>
  <si>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</si>
  <si>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</si>
  <si>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</si>
  <si>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</si>
  <si>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</si>
  <si>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</si>
  <si>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</si>
  <si>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</si>
  <si>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</si>
  <si>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</si>
  <si>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</si>
  <si>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</si>
  <si>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</si>
  <si>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</si>
  <si>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</si>
  <si>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</si>
  <si>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</si>
  <si>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</si>
  <si>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</si>
  <si>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</si>
  <si>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</si>
  <si>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</si>
  <si>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</si>
  <si>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</si>
  <si>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</si>
  <si>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</si>
  <si>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</si>
  <si>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</si>
  <si>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</si>
  <si>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</si>
  <si>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</si>
  <si>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</si>
  <si>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</si>
  <si>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</si>
  <si>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</si>
  <si>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</si>
  <si>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</si>
  <si>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</si>
  <si>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</si>
  <si>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</si>
  <si>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</si>
  <si>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</si>
  <si>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</si>
  <si>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</si>
  <si>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</si>
  <si>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</si>
  <si>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</si>
  <si>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</si>
  <si>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</si>
  <si>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</si>
  <si>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</si>
  <si>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</si>
  <si>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</si>
  <si>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</si>
  <si>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</si>
  <si>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</si>
  <si>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</si>
  <si>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</si>
  <si>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</si>
  <si>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</si>
  <si>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</si>
  <si>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</si>
  <si>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</si>
  <si>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</si>
  <si>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</si>
  <si>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</si>
  <si>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</si>
  <si>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</si>
  <si>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</si>
  <si>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</si>
  <si>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</si>
  <si>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</si>
  <si>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</si>
  <si>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</si>
  <si>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</si>
  <si>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</si>
  <si>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</si>
  <si>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</si>
  <si>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</si>
  <si>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</si>
  <si>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</si>
  <si>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</si>
  <si>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</si>
  <si>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</si>
  <si>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</si>
  <si>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</si>
  <si>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</si>
  <si>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</si>
  <si>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</si>
  <si>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</si>
  <si>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</si>
  <si>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</si>
  <si>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</si>
  <si>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</si>
  <si>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</si>
  <si>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</si>
  <si>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</si>
  <si>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</si>
  <si>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</si>
  <si>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</si>
  <si>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</si>
  <si>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</si>
  <si>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</si>
  <si>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</si>
  <si>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</si>
  <si>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</si>
  <si>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</si>
  <si>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</si>
  <si>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</si>
  <si>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</si>
  <si>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</si>
  <si>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</si>
  <si>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</si>
  <si>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</si>
  <si>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</si>
  <si>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</si>
  <si>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</si>
  <si>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</si>
  <si>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</si>
  <si>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</si>
  <si>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</si>
  <si>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</si>
  <si>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</si>
  <si>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</si>
  <si>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</si>
  <si>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</si>
  <si>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</si>
  <si>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</si>
  <si>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</si>
  <si>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</si>
  <si>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</si>
  <si>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</si>
  <si>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</si>
  <si>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</si>
  <si>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</si>
  <si>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</si>
  <si>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</si>
  <si>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</si>
  <si>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</si>
  <si>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</si>
  <si>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</si>
  <si>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</si>
  <si>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</si>
  <si>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</si>
  <si>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</si>
  <si>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</si>
  <si>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</si>
  <si>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</si>
  <si>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</si>
  <si>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</si>
  <si>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</si>
  <si>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</si>
  <si>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</si>
  <si>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</si>
  <si>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</si>
  <si>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</si>
  <si>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</si>
  <si>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</si>
  <si>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</si>
  <si>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</si>
  <si>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</si>
  <si>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</si>
  <si>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</si>
  <si>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</si>
  <si>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</si>
  <si>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</si>
  <si>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</si>
  <si>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</si>
  <si>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</si>
  <si>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</si>
  <si>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</si>
  <si>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</si>
  <si>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</si>
  <si>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</si>
  <si>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</si>
  <si>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</si>
  <si>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</si>
  <si>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</si>
  <si>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</si>
  <si>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</si>
  <si>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</si>
  <si>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</si>
  <si>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</si>
  <si>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</si>
  <si>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</si>
  <si>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</si>
  <si>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</si>
  <si>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</si>
  <si>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</si>
  <si>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</si>
  <si>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</si>
  <si>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</si>
  <si>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</si>
  <si>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</si>
  <si>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</si>
  <si>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</si>
  <si>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</si>
  <si>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</si>
  <si>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</si>
  <si>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</si>
  <si>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</si>
  <si>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</si>
  <si>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</si>
  <si>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</si>
  <si>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</si>
  <si>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</si>
  <si>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</si>
  <si>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</si>
  <si>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</si>
  <si>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</si>
  <si>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</si>
  <si>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</si>
  <si>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</si>
  <si>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</si>
  <si>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</si>
  <si>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</si>
  <si>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</si>
  <si>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</si>
  <si>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</si>
  <si>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</si>
  <si>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</si>
  <si>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</si>
  <si>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</si>
  <si>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</si>
  <si>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</si>
  <si>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</si>
  <si>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</si>
  <si>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</si>
  <si>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</si>
  <si>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</si>
  <si>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</si>
  <si>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</si>
  <si>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</si>
  <si>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</si>
  <si>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</si>
  <si>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</si>
  <si>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</si>
  <si>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</si>
  <si>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</si>
  <si>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</si>
  <si>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</si>
  <si>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</si>
  <si>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</si>
  <si>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</si>
  <si>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</si>
  <si>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</si>
  <si>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</si>
  <si>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</si>
  <si>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</si>
  <si>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</si>
  <si>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</si>
  <si>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</si>
  <si>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</si>
  <si>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</si>
  <si>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</si>
  <si>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</si>
  <si>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</si>
  <si>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</si>
  <si>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</si>
  <si>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</si>
  <si>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</si>
  <si>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</si>
  <si>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</si>
  <si>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</si>
  <si>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</si>
  <si>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</si>
  <si>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</si>
  <si>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</si>
  <si>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</si>
  <si>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</si>
  <si>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</si>
  <si>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</si>
  <si>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</si>
  <si>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</si>
  <si>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</si>
  <si>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</si>
  <si>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</si>
  <si>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</si>
  <si>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</si>
  <si>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</si>
  <si>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</si>
  <si>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</si>
  <si>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</si>
  <si>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</si>
  <si>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</si>
  <si>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</si>
  <si>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</si>
  <si>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</si>
  <si>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</si>
  <si>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</si>
  <si>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</si>
  <si>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</si>
  <si>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</si>
  <si>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</si>
  <si>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</si>
  <si>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</si>
  <si>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</si>
  <si>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</si>
  <si>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</si>
  <si>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</si>
  <si>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</si>
  <si>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</si>
  <si>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</si>
  <si>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</si>
  <si>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</si>
  <si>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</si>
  <si>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</si>
  <si>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</si>
  <si>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</si>
  <si>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</si>
  <si>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</si>
  <si>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</si>
  <si>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</si>
  <si>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</si>
  <si>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</si>
  <si>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</si>
  <si>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</si>
  <si>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</si>
  <si>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</si>
  <si>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</si>
  <si>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</si>
  <si>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</si>
  <si>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</si>
  <si>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</si>
  <si>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</si>
  <si>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</si>
  <si>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</si>
  <si>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</si>
  <si>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</si>
  <si>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</si>
  <si>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</si>
  <si>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</si>
  <si>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</si>
  <si>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</si>
  <si>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</si>
  <si>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</si>
  <si>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</si>
  <si>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</si>
  <si>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</si>
  <si>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</si>
  <si>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</si>
  <si>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</si>
  <si>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</si>
  <si>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</si>
  <si>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</si>
  <si>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</si>
  <si>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</si>
  <si>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</si>
  <si>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</si>
  <si>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</si>
  <si>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</si>
  <si>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</si>
  <si>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</si>
  <si>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</si>
  <si>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</si>
  <si>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</si>
  <si>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</si>
  <si>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</si>
  <si>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</si>
  <si>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</si>
  <si>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</si>
  <si>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</si>
  <si>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</si>
  <si>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</si>
  <si>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</si>
  <si>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</si>
  <si>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</si>
  <si>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</si>
  <si>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</si>
  <si>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</si>
  <si>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</si>
  <si>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</si>
  <si>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</si>
  <si>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</si>
  <si>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</si>
  <si>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</si>
  <si>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</si>
  <si>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</si>
  <si>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</si>
  <si>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</si>
  <si>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</si>
  <si>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</si>
  <si>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</si>
  <si>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</si>
  <si>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</si>
  <si>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</si>
  <si>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</si>
  <si>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</si>
  <si>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</si>
  <si>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</si>
  <si>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</si>
  <si>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</si>
  <si>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</si>
  <si>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</si>
  <si>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</si>
  <si>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</si>
  <si>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</si>
  <si>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</si>
  <si>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</si>
  <si>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</si>
  <si>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</si>
  <si>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</si>
  <si>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</si>
  <si>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</si>
  <si>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</si>
  <si>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</si>
  <si>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</si>
  <si>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</si>
  <si>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</si>
  <si>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</si>
  <si>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</si>
  <si>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</si>
  <si>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</si>
  <si>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</si>
  <si>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</si>
  <si>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</si>
  <si>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</si>
  <si>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</si>
  <si>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</si>
  <si>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</si>
  <si>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</si>
  <si>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</si>
  <si>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</si>
  <si>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</si>
  <si>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</si>
  <si>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</si>
  <si>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</si>
  <si>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</si>
  <si>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</si>
  <si>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</si>
  <si>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</si>
  <si>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</si>
  <si>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</si>
  <si>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</si>
  <si>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</si>
  <si>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</si>
  <si>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</si>
  <si>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</si>
  <si>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</si>
  <si>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</si>
  <si>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</si>
  <si>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</si>
  <si>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</si>
  <si>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</si>
  <si>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</si>
  <si>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</si>
  <si>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</si>
  <si>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</si>
  <si>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</si>
  <si>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</si>
  <si>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</si>
  <si>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</si>
  <si>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</si>
  <si>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</si>
  <si>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</si>
  <si>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</si>
  <si>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</si>
  <si>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</si>
  <si>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</si>
  <si>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</si>
  <si>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</si>
  <si>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</si>
  <si>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</si>
  <si>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</si>
  <si>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</si>
  <si>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</si>
  <si>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</si>
  <si>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</si>
  <si>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</si>
  <si>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</si>
  <si>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</si>
  <si>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</si>
  <si>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</si>
  <si>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</si>
  <si>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</si>
  <si>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</si>
  <si>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</si>
  <si>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</si>
  <si>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</si>
  <si>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</si>
  <si>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</si>
  <si>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</si>
  <si>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</si>
  <si>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</si>
  <si>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</si>
  <si>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</si>
  <si>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</si>
  <si>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</si>
  <si>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</si>
  <si>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</si>
  <si>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</si>
  <si>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</si>
  <si>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</si>
  <si>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</si>
  <si>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</si>
  <si>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</si>
  <si>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</si>
  <si>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</si>
  <si>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</si>
  <si>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</si>
  <si>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</si>
  <si>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</si>
  <si>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</si>
  <si>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</si>
  <si>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</si>
  <si>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</si>
  <si>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</si>
  <si>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</si>
  <si>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</si>
  <si>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</si>
  <si>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</si>
  <si>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</si>
  <si>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</si>
  <si>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</si>
  <si>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</si>
  <si>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</si>
  <si>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</si>
  <si>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</si>
  <si>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</si>
  <si>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</si>
  <si>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</si>
  <si>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</si>
  <si>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</si>
  <si>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</si>
  <si>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</si>
  <si>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</si>
  <si>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</si>
  <si>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</si>
  <si>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</si>
  <si>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</si>
  <si>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</si>
  <si>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</si>
  <si>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</si>
  <si>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</si>
  <si>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</si>
  <si>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</si>
  <si>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</si>
  <si>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</si>
  <si>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</si>
  <si>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</si>
  <si>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</si>
  <si>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</si>
  <si>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</si>
  <si>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</si>
  <si>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</si>
  <si>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</si>
  <si>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</si>
  <si>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</si>
  <si>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</si>
  <si>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</si>
  <si>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</si>
  <si>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</si>
  <si>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</si>
  <si>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</si>
  <si>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</si>
  <si>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</si>
  <si>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</si>
  <si>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</si>
  <si>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</si>
  <si>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</si>
  <si>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</si>
  <si>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</si>
  <si>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</si>
  <si>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</si>
  <si>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</si>
  <si>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</si>
  <si>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</si>
  <si>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</si>
  <si>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</si>
  <si>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</si>
  <si>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</si>
  <si>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</si>
  <si>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</si>
  <si>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</si>
  <si>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</si>
  <si>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</si>
  <si>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</si>
  <si>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</si>
  <si>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</si>
  <si>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</si>
  <si>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</si>
  <si>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</si>
  <si>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</si>
  <si>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</si>
  <si>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</si>
  <si>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</si>
  <si>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</si>
  <si>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</si>
  <si>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</si>
  <si>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</si>
  <si>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</si>
  <si>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</si>
  <si>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</si>
  <si>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</si>
  <si>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</si>
  <si>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</si>
  <si>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</si>
  <si>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</si>
  <si>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</si>
  <si>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</si>
  <si>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</si>
  <si>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</si>
  <si>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</si>
  <si>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</si>
  <si>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</si>
  <si>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</si>
  <si>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</si>
  <si>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</si>
  <si>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</si>
  <si>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</si>
  <si>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</si>
  <si>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</si>
  <si>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</si>
  <si>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</si>
  <si>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</si>
  <si>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</si>
  <si>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</si>
  <si>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</si>
  <si>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</si>
  <si>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</si>
  <si>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</si>
  <si>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</si>
  <si>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</si>
  <si>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</si>
  <si>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</si>
  <si>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</si>
  <si>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</si>
  <si>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</si>
  <si>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</si>
  <si>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</si>
  <si>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</si>
  <si>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</si>
  <si>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</si>
  <si>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</si>
  <si>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</si>
  <si>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</si>
  <si>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</si>
  <si>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</si>
  <si>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</si>
  <si>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</si>
  <si>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</si>
  <si>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</si>
  <si>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</si>
  <si>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</si>
  <si>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</si>
  <si>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</si>
  <si>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</si>
  <si>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</si>
  <si>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</si>
  <si>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</si>
  <si>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</si>
  <si>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</si>
  <si>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</si>
  <si>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</si>
  <si>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</si>
  <si>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</si>
  <si>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</si>
  <si>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</si>
  <si>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</si>
  <si>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</si>
  <si>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</si>
  <si>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</si>
  <si>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</si>
  <si>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</si>
  <si>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</si>
  <si>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</si>
  <si>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</si>
  <si>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</si>
  <si>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</si>
  <si>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</si>
  <si>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</si>
  <si>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</si>
  <si>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</si>
  <si>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</si>
  <si>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</si>
  <si>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</si>
  <si>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</si>
  <si>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</si>
  <si>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</si>
  <si>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</si>
  <si>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</si>
  <si>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</si>
  <si>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</si>
  <si>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</si>
  <si>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</si>
  <si>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</si>
  <si>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</si>
  <si>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</si>
  <si>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</si>
  <si>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</si>
  <si>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</si>
  <si>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</si>
  <si>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</si>
  <si>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</si>
  <si>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</si>
  <si>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</si>
  <si>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</si>
  <si>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</si>
  <si>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</si>
  <si>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</si>
  <si>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</si>
  <si>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</si>
  <si>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</si>
  <si>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</si>
  <si>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</si>
  <si>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</si>
  <si>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</si>
  <si>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</si>
  <si>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</si>
  <si>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</si>
  <si>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</si>
  <si>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</si>
  <si>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</si>
  <si>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</si>
  <si>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</si>
  <si>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</si>
  <si>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</si>
  <si>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</si>
  <si>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</si>
  <si>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</si>
  <si>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</si>
  <si>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</si>
  <si>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</si>
  <si>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</si>
  <si>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</si>
  <si>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</si>
  <si>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</si>
  <si>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</si>
  <si>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</si>
  <si>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</si>
  <si>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</si>
  <si>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</si>
  <si>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</si>
  <si>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</si>
  <si>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</si>
  <si>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</si>
  <si>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</si>
  <si>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</si>
  <si>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</si>
  <si>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</si>
  <si>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</si>
  <si>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</si>
  <si>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</si>
  <si>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</si>
  <si>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</si>
  <si>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</si>
  <si>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</si>
  <si>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</si>
  <si>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</si>
  <si>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</si>
  <si>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</si>
  <si>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</si>
  <si>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</si>
  <si>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</si>
  <si>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</si>
  <si>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</si>
  <si>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</si>
  <si>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</si>
  <si>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</si>
  <si>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</si>
  <si>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</si>
  <si>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</si>
  <si>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</si>
  <si>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</si>
  <si>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</si>
  <si>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</si>
  <si>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</si>
  <si>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</si>
  <si>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</si>
  <si>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</si>
  <si>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</si>
  <si>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</si>
  <si>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</si>
  <si>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</si>
  <si>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</si>
  <si>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</si>
  <si>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</si>
  <si>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</si>
  <si>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</si>
  <si>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</si>
  <si>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</si>
  <si>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</si>
  <si>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</si>
  <si>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</si>
  <si>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</si>
  <si>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</si>
  <si>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</si>
  <si>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</si>
  <si>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</si>
  <si>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</si>
  <si>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</si>
  <si>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</si>
  <si>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</si>
  <si>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</si>
  <si>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</si>
  <si>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</si>
  <si>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</si>
  <si>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</si>
  <si>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</si>
  <si>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</si>
  <si>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</si>
  <si>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</si>
  <si>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</si>
  <si>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</si>
  <si>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</si>
  <si>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</si>
  <si>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</si>
  <si>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</si>
  <si>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</si>
  <si>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</si>
  <si>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</si>
  <si>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</si>
  <si>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</si>
  <si>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</si>
  <si>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</si>
  <si>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</si>
  <si>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</si>
  <si>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</si>
  <si>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</si>
  <si>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</si>
  <si>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</si>
  <si>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</si>
  <si>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</si>
  <si>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</si>
  <si>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</si>
  <si>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</si>
  <si>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</si>
  <si>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</si>
  <si>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</si>
  <si>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</si>
  <si>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</si>
  <si>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</si>
  <si>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</si>
  <si>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</si>
  <si>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</si>
  <si>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</si>
  <si>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</si>
  <si>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</si>
  <si>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</si>
  <si>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</si>
  <si>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</si>
  <si>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</si>
  <si>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</si>
  <si>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</si>
  <si>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</si>
  <si>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</si>
  <si>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</si>
  <si>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</si>
  <si>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</si>
  <si>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</si>
  <si>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</si>
  <si>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</si>
  <si>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</si>
  <si>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</si>
  <si>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</si>
  <si>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</si>
  <si>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</si>
  <si>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</si>
  <si>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</si>
  <si>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</si>
  <si>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</si>
  <si>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</si>
  <si>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</si>
  <si>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</si>
  <si>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</si>
  <si>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</si>
  <si>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</si>
  <si>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</si>
  <si>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</si>
  <si>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</si>
  <si>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</si>
  <si>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</si>
  <si>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</si>
  <si>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</si>
  <si>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</si>
  <si>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</si>
  <si>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</si>
  <si>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</si>
  <si>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</si>
  <si>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</si>
  <si>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</si>
  <si>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</si>
  <si>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</si>
  <si>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</si>
  <si>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</si>
  <si>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</si>
  <si>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</si>
  <si>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</si>
  <si>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</si>
  <si>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</si>
  <si>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</si>
  <si>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</si>
  <si>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</si>
  <si>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</si>
  <si>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</si>
  <si>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</si>
  <si>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</si>
  <si>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</si>
  <si>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</si>
  <si>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</si>
  <si>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</si>
  <si>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</si>
  <si>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</si>
  <si>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</si>
  <si>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</si>
  <si>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</si>
  <si>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</si>
  <si>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</si>
  <si>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</si>
  <si>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</si>
  <si>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</si>
  <si>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</si>
  <si>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</si>
  <si>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</si>
  <si>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</si>
  <si>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</si>
  <si>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</si>
  <si>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</si>
  <si>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</si>
  <si>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</si>
  <si>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</si>
  <si>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</si>
  <si>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</si>
  <si>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</si>
  <si>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</si>
  <si>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</si>
  <si>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</si>
  <si>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</si>
  <si>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</si>
  <si>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</si>
  <si>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</si>
  <si>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</si>
  <si>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</si>
  <si>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</si>
  <si>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</si>
  <si>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</si>
  <si>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</si>
  <si>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</si>
  <si>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</si>
  <si>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</si>
  <si>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</si>
  <si>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</si>
  <si>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</si>
  <si>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</si>
  <si>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</si>
  <si>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</si>
  <si>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</si>
  <si>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</si>
  <si>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</si>
  <si>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</si>
  <si>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</si>
  <si>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</si>
  <si>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</si>
  <si>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</si>
  <si>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</si>
  <si>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</si>
  <si>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</si>
  <si>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</si>
  <si>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</si>
  <si>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</si>
  <si>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</si>
  <si>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</si>
  <si>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</si>
  <si>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</si>
  <si>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</si>
  <si>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</si>
  <si>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</si>
  <si>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</si>
  <si>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</si>
  <si>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</si>
  <si>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</si>
  <si>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</si>
  <si>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</si>
  <si>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</si>
  <si>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</si>
  <si>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</si>
  <si>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</si>
  <si>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</si>
  <si>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</si>
  <si>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</si>
  <si>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</si>
  <si>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</si>
  <si>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</si>
  <si>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</si>
  <si>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</si>
  <si>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</si>
  <si>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</si>
  <si>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</si>
  <si>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</si>
  <si>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</si>
  <si>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</si>
  <si>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</si>
  <si>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</si>
  <si>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</si>
  <si>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</si>
  <si>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</si>
  <si>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</si>
  <si>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</si>
  <si>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</si>
  <si>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</si>
  <si>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</si>
  <si>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</si>
  <si>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</si>
  <si>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</si>
  <si>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</si>
  <si>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</si>
  <si>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</si>
  <si>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</si>
  <si>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</si>
  <si>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</si>
  <si>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</si>
  <si>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</si>
  <si>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</si>
  <si>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</si>
  <si>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</si>
  <si>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</si>
  <si>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</si>
  <si>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</si>
  <si>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</si>
  <si>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</si>
  <si>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</si>
  <si>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</si>
  <si>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</si>
  <si>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</si>
  <si>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</si>
  <si>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</si>
  <si>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</si>
  <si>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</si>
  <si>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</si>
  <si>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</si>
  <si>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</si>
  <si>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</si>
  <si>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</si>
  <si>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</si>
  <si>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</si>
  <si>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</si>
  <si>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</si>
  <si>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</si>
  <si>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</si>
  <si>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</si>
  <si>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</si>
  <si>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</si>
  <si>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</si>
  <si>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</si>
  <si>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</si>
  <si>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</si>
  <si>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</si>
  <si>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</si>
  <si>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</si>
  <si>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</si>
  <si>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</si>
  <si>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</si>
  <si>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</si>
  <si>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</si>
  <si>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</si>
  <si>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</si>
  <si>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</si>
  <si>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</si>
  <si>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</si>
  <si>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</si>
  <si>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</si>
  <si>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</si>
  <si>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</si>
  <si>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</si>
  <si>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</si>
  <si>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</si>
  <si>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</si>
  <si>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</si>
  <si>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</si>
  <si>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</si>
  <si>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</si>
  <si>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</si>
  <si>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</si>
  <si>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</si>
  <si>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</si>
  <si>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</si>
  <si>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</si>
  <si>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</si>
  <si>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</si>
  <si>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</si>
  <si>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</si>
  <si>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</si>
  <si>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</si>
  <si>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</si>
  <si>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</si>
  <si>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</si>
  <si>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</si>
  <si>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</si>
  <si>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</si>
  <si>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</si>
  <si>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</si>
  <si>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</si>
  <si>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</si>
  <si>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</si>
  <si>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</si>
  <si>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</si>
  <si>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</si>
  <si>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</si>
  <si>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</si>
  <si>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</si>
  <si>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</si>
  <si>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</si>
  <si>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</si>
  <si>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</si>
  <si>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</si>
  <si>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</si>
  <si>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</si>
  <si>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</si>
  <si>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</si>
  <si>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</si>
  <si>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</si>
  <si>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</si>
  <si>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</si>
  <si>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</si>
  <si>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</si>
  <si>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</si>
  <si>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</si>
  <si>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</si>
  <si>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</si>
  <si>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</si>
  <si>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</si>
  <si>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</si>
  <si>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</si>
  <si>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</si>
  <si>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</si>
  <si>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</si>
  <si>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</si>
  <si>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</si>
  <si>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</si>
  <si>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</si>
  <si>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</si>
  <si>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</si>
  <si>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</si>
  <si>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</si>
  <si>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</si>
  <si>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</si>
  <si>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</si>
  <si>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</si>
  <si>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</si>
  <si>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</si>
  <si>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</si>
  <si>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</si>
  <si>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</si>
  <si>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</si>
  <si>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</si>
  <si>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</si>
  <si>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</si>
  <si>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</si>
  <si>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</si>
  <si>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</si>
  <si>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</si>
  <si>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</si>
  <si>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</si>
  <si>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</si>
  <si>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</si>
  <si>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</si>
  <si>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</si>
  <si>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</si>
  <si>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</si>
  <si>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</si>
  <si>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</si>
  <si>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</si>
  <si>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</si>
  <si>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</si>
  <si>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</si>
  <si>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</si>
  <si>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</si>
  <si>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</si>
  <si>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</si>
  <si>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</si>
  <si>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</si>
  <si>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</si>
  <si>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</si>
  <si>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</si>
  <si>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</si>
  <si>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</si>
  <si>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</si>
  <si>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</si>
  <si>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</si>
  <si>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</si>
  <si>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</si>
  <si>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</si>
  <si>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</si>
  <si>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</si>
  <si>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</si>
  <si>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</si>
  <si>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</si>
  <si>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</si>
  <si>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</si>
  <si>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</si>
  <si>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</si>
  <si>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</si>
  <si>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</si>
  <si>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</si>
  <si>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</si>
  <si>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</si>
  <si>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</si>
  <si>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</si>
  <si>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</si>
  <si>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</si>
  <si>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</si>
  <si>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</si>
  <si>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</si>
  <si>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</si>
  <si>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</si>
  <si>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</si>
  <si>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</si>
  <si>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</si>
  <si>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</si>
  <si>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</si>
  <si>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</si>
  <si>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</si>
  <si>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</si>
  <si>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</si>
  <si>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</si>
  <si>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</si>
  <si>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</si>
  <si>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</si>
  <si>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</si>
  <si>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</si>
  <si>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</si>
  <si>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</si>
  <si>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</si>
  <si>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</si>
  <si>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</si>
  <si>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</si>
  <si>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</si>
  <si>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</si>
  <si>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</si>
  <si>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</si>
  <si>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</si>
  <si>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</si>
  <si>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</si>
  <si>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</si>
  <si>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</si>
  <si>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</si>
  <si>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</si>
  <si>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</si>
  <si>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</si>
  <si>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</si>
  <si>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</si>
  <si>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</si>
  <si>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</si>
  <si>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</si>
  <si>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</si>
  <si>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</si>
  <si>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</si>
  <si>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</si>
  <si>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</si>
  <si>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</si>
  <si>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</si>
  <si>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</si>
  <si>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</si>
  <si>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</si>
  <si>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</si>
  <si>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</si>
  <si>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</si>
  <si>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</si>
  <si>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</si>
  <si>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</si>
  <si>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</si>
  <si>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</si>
  <si>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</si>
  <si>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</si>
  <si>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</si>
  <si>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</si>
  <si>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</si>
  <si>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</si>
  <si>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</si>
  <si>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</si>
  <si>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</si>
  <si>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</si>
  <si>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</si>
  <si>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</si>
  <si>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</si>
  <si>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</si>
  <si>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</si>
  <si>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</si>
  <si>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</si>
  <si>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</si>
  <si>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</si>
  <si>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</si>
  <si>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</si>
  <si>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</si>
  <si>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</si>
  <si>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</si>
  <si>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</si>
  <si>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</si>
  <si>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</si>
  <si>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</si>
  <si>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</si>
  <si>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</si>
  <si>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</si>
  <si>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</si>
  <si>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</si>
  <si>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</si>
  <si>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</si>
  <si>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</si>
  <si>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</si>
  <si>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</si>
  <si>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</si>
  <si>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</si>
  <si>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</si>
  <si>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</si>
  <si>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</si>
  <si>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</si>
  <si>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</si>
  <si>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</si>
  <si>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</si>
  <si>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</si>
  <si>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</si>
  <si>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</si>
  <si>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</si>
  <si>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</si>
  <si>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</si>
  <si>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</si>
  <si>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</si>
  <si>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</si>
  <si>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</si>
  <si>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</si>
  <si>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</si>
  <si>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</si>
  <si>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</si>
  <si>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</si>
  <si>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</si>
  <si>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</si>
  <si>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</si>
  <si>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</si>
  <si>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</si>
  <si>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</si>
  <si>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</si>
  <si>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</si>
  <si>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</si>
  <si>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</si>
  <si>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</si>
  <si>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</si>
  <si>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</si>
  <si>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</si>
  <si>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</si>
  <si>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</si>
  <si>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</si>
  <si>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</si>
  <si>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</si>
  <si>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</si>
  <si>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</si>
  <si>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</si>
  <si>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</si>
  <si>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</si>
  <si>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</si>
  <si>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</si>
  <si>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</si>
  <si>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</si>
  <si>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</si>
  <si>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</si>
  <si>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</si>
  <si>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</si>
  <si>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</si>
  <si>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</si>
  <si>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</si>
  <si>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</si>
  <si>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</si>
  <si>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</si>
  <si>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</si>
  <si>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</si>
  <si>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</si>
  <si>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</si>
  <si>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</si>
  <si>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</si>
  <si>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</si>
  <si>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</si>
  <si>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</si>
  <si>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</si>
  <si>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</si>
  <si>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</si>
  <si>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</si>
  <si>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</si>
  <si>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</si>
  <si>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</si>
  <si>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</si>
  <si>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</si>
  <si>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</si>
  <si>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</si>
  <si>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</si>
  <si>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</si>
  <si>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</si>
  <si>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</si>
  <si>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</si>
  <si>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</si>
  <si>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</si>
  <si>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</si>
  <si>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</si>
  <si>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</si>
  <si>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</si>
  <si>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</si>
  <si>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</si>
  <si>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</si>
  <si>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</si>
  <si>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</si>
  <si>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</si>
  <si>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</si>
  <si>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</si>
  <si>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</si>
  <si>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</si>
  <si>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</si>
  <si>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</si>
  <si>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</si>
  <si>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</si>
  <si>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</si>
  <si>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</si>
  <si>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</si>
  <si>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</si>
  <si>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</si>
  <si>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</si>
  <si>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</si>
  <si>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</si>
  <si>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</si>
  <si>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</si>
  <si>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</si>
  <si>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</si>
  <si>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</si>
  <si>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</si>
  <si>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</si>
  <si>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</si>
  <si>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</si>
  <si>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</si>
  <si>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</si>
  <si>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</si>
  <si>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</si>
  <si>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</si>
  <si>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</si>
  <si>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</si>
  <si>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</si>
  <si>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</si>
  <si>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</si>
  <si>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</si>
  <si>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</si>
  <si>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</si>
  <si>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</si>
  <si>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</si>
  <si>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</si>
  <si>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</si>
  <si>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</si>
  <si>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</si>
  <si>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</si>
  <si>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</si>
  <si>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</si>
  <si>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</si>
  <si>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</si>
  <si>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</si>
  <si>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</si>
  <si>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</si>
  <si>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</si>
  <si>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</si>
  <si>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</si>
  <si>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</si>
  <si>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</si>
  <si>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</si>
  <si>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</si>
  <si>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</si>
  <si>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</si>
  <si>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</si>
  <si>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</si>
  <si>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</si>
  <si>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</si>
  <si>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</si>
  <si>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</si>
  <si>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</si>
  <si>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</si>
  <si>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</si>
  <si>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</si>
  <si>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</si>
  <si>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</si>
  <si>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</si>
  <si>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</si>
  <si>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</si>
  <si>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</si>
  <si>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</si>
  <si>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</si>
  <si>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</si>
  <si>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</si>
  <si>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</si>
  <si>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</si>
  <si>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</si>
  <si>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</si>
  <si>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</si>
  <si>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</si>
  <si>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</si>
  <si>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</si>
  <si>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</si>
  <si>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</si>
  <si>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</si>
  <si>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</si>
  <si>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</si>
  <si>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</si>
  <si>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</si>
  <si>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</si>
  <si>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</si>
  <si>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</si>
  <si>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</si>
  <si>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</si>
  <si>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</si>
  <si>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</si>
  <si>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</si>
  <si>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</si>
  <si>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</si>
  <si>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</si>
  <si>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</si>
  <si>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</si>
  <si>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</si>
  <si>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</si>
  <si>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</si>
  <si>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</si>
  <si>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</si>
  <si>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</si>
  <si>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</si>
  <si>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</si>
  <si>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</si>
  <si>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</si>
  <si>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</si>
  <si>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</si>
  <si>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</si>
  <si>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</si>
  <si>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</si>
  <si>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</si>
  <si>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</si>
  <si>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</si>
  <si>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</si>
  <si>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</si>
  <si>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</si>
  <si>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</si>
  <si>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</si>
  <si>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</si>
  <si>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</si>
  <si>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</si>
  <si>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</si>
  <si>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</si>
  <si>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</si>
  <si>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</si>
  <si>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</si>
  <si>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</si>
  <si>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</si>
  <si>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</si>
  <si>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</si>
  <si>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</si>
  <si>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</si>
  <si>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</si>
  <si>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</si>
  <si>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</si>
  <si>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</si>
  <si>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</si>
  <si>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</si>
  <si>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</si>
  <si>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</si>
  <si>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</si>
  <si>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</si>
  <si>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</si>
  <si>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</si>
  <si>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</si>
  <si>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</si>
  <si>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</si>
  <si>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</si>
  <si>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</si>
  <si>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</si>
  <si>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</si>
  <si>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</si>
  <si>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</si>
  <si>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</si>
  <si>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</si>
  <si>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</si>
  <si>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</si>
  <si>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</si>
  <si>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</si>
  <si>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</si>
  <si>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</si>
  <si>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</si>
  <si>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</si>
  <si>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</si>
  <si>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</si>
  <si>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</si>
  <si>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</si>
  <si>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</si>
  <si>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</si>
  <si>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</si>
  <si>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</si>
  <si>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</si>
  <si>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</si>
  <si>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</si>
  <si>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</si>
  <si>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</si>
  <si>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</si>
  <si>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</si>
  <si>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</si>
  <si>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</si>
  <si>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</si>
  <si>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</si>
  <si>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</si>
  <si>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</si>
  <si>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</si>
  <si>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</si>
  <si>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</si>
  <si>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</si>
  <si>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</si>
  <si>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</si>
  <si>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</si>
  <si>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</si>
  <si>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</si>
  <si>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</si>
  <si>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</si>
  <si>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</si>
  <si>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</si>
  <si>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</si>
  <si>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</si>
  <si>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</si>
  <si>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</si>
  <si>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</si>
  <si>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</si>
  <si>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</si>
  <si>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</si>
  <si>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</si>
  <si>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</si>
  <si>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</si>
  <si>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</si>
  <si>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</si>
  <si>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</si>
  <si>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</si>
  <si>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</si>
  <si>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</si>
  <si>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</si>
  <si>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</si>
  <si>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</si>
  <si>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</si>
  <si>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</si>
  <si>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</si>
  <si>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</si>
  <si>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</si>
  <si>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</si>
  <si>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</si>
  <si>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</si>
  <si>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</si>
  <si>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</si>
  <si>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</si>
  <si>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</si>
  <si>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</si>
  <si>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</si>
  <si>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</si>
  <si>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</si>
  <si>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</si>
  <si>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</si>
  <si>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</si>
  <si>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</si>
  <si>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</si>
  <si>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</si>
  <si>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</si>
  <si>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</si>
  <si>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</si>
  <si>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</si>
  <si>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</si>
  <si>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</si>
  <si>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</si>
  <si>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</si>
  <si>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</si>
  <si>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</si>
  <si>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</si>
  <si>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</si>
  <si>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</si>
  <si>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</si>
  <si>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</si>
  <si>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</si>
  <si>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</si>
  <si>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</si>
  <si>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</si>
  <si>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</si>
  <si>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</si>
  <si>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</si>
  <si>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</si>
  <si>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</si>
  <si>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</si>
  <si>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</si>
  <si>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</si>
  <si>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</si>
  <si>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</si>
  <si>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</si>
  <si>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</si>
  <si>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</si>
  <si>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</si>
  <si>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</si>
  <si>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</si>
  <si>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</si>
  <si>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</si>
  <si>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</si>
  <si>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</si>
  <si>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</si>
  <si>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</si>
  <si>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</si>
  <si>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</si>
  <si>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</si>
  <si>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</si>
  <si>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</si>
  <si>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</si>
  <si>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</si>
  <si>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</si>
  <si>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</si>
  <si>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</si>
  <si>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</si>
  <si>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</si>
  <si>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</si>
  <si>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</si>
  <si>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</si>
  <si>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</si>
  <si>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</si>
  <si>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</si>
  <si>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</si>
  <si>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</si>
  <si>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</si>
  <si>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</si>
  <si>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</si>
  <si>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</si>
  <si>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</si>
  <si>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</si>
  <si>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</si>
  <si>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</si>
  <si>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</si>
  <si>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</si>
  <si>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</si>
  <si>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</si>
  <si>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</si>
  <si>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</si>
  <si>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</si>
  <si>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</si>
  <si>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</si>
  <si>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</si>
  <si>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</si>
  <si>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</si>
  <si>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</si>
  <si>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</si>
  <si>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</si>
  <si>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</si>
  <si>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</si>
  <si>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</si>
  <si>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</si>
  <si>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</si>
  <si>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</si>
  <si>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</si>
  <si>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</si>
  <si>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</si>
  <si>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</si>
  <si>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</si>
  <si>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</si>
  <si>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</si>
  <si>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</si>
  <si>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</si>
  <si>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</si>
  <si>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</si>
  <si>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</si>
  <si>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</si>
  <si>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</si>
  <si>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</si>
  <si>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</si>
  <si>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</si>
  <si>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</si>
  <si>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</si>
  <si>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</si>
  <si>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</si>
  <si>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</si>
  <si>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</si>
  <si>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</si>
  <si>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</si>
  <si>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</si>
  <si>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</si>
  <si>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</si>
  <si>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</si>
  <si>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</si>
  <si>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</si>
  <si>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</si>
  <si>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</si>
  <si>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</si>
  <si>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</si>
  <si>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</si>
  <si>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</si>
  <si>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</si>
  <si>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</si>
  <si>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</si>
  <si>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</si>
  <si>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</si>
  <si>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</si>
  <si>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</si>
  <si>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</si>
  <si>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</si>
  <si>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</si>
  <si>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</si>
  <si>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</si>
  <si>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</si>
  <si>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</si>
  <si>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</si>
  <si>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</si>
  <si>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</si>
  <si>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</si>
  <si>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</si>
  <si>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</si>
  <si>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</si>
  <si>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</si>
  <si>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</si>
  <si>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</si>
  <si>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</si>
  <si>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</si>
  <si>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</si>
  <si>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</si>
  <si>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</si>
  <si>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</si>
  <si>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</si>
  <si>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</si>
  <si>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</si>
  <si>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</si>
  <si>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</si>
  <si>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</si>
  <si>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</si>
  <si>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</si>
  <si>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</si>
  <si>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</si>
  <si>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</si>
  <si>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</si>
  <si>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</si>
  <si>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</si>
  <si>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</si>
  <si>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</si>
  <si>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</si>
  <si>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</si>
  <si>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</si>
  <si>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</si>
  <si>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</si>
  <si>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</si>
  <si>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</si>
  <si>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</si>
  <si>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</si>
  <si>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</si>
  <si>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</si>
  <si>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</si>
  <si>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</si>
  <si>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</si>
  <si>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</si>
  <si>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</si>
  <si>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</si>
  <si>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</si>
  <si>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</si>
  <si>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</si>
  <si>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</si>
  <si>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</si>
  <si>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</si>
  <si>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</si>
  <si>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</si>
  <si>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</si>
  <si>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</si>
  <si>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</si>
  <si>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</si>
  <si>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</si>
  <si>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</si>
  <si>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</si>
  <si>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</si>
  <si>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</si>
  <si>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</si>
  <si>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</si>
  <si>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</si>
  <si>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</si>
  <si>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</si>
  <si>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</si>
  <si>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</si>
  <si>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</si>
  <si>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</si>
  <si>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</si>
  <si>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</si>
  <si>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</si>
  <si>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</si>
  <si>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</si>
  <si>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</si>
  <si>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</si>
  <si>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</si>
  <si>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</si>
  <si>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</si>
  <si>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</si>
  <si>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</si>
  <si>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</si>
  <si>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</si>
  <si>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</si>
  <si>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</si>
  <si>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</si>
  <si>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</si>
  <si>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</si>
  <si>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</si>
  <si>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</si>
  <si>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</si>
  <si>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</si>
  <si>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</si>
  <si>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</si>
  <si>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</si>
  <si>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</si>
  <si>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</si>
  <si>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</si>
  <si>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</si>
  <si>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</si>
  <si>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</si>
  <si>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</si>
  <si>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</si>
  <si>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</si>
  <si>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</si>
  <si>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</si>
  <si>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</si>
  <si>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</si>
  <si>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</si>
  <si>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</si>
  <si>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</si>
  <si>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</si>
  <si>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</si>
  <si>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</si>
  <si>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</si>
  <si>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</si>
  <si>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</si>
  <si>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</si>
  <si>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</si>
  <si>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</si>
  <si>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</si>
  <si>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</si>
  <si>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</si>
  <si>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</si>
  <si>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</si>
  <si>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</si>
  <si>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</si>
  <si>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</si>
  <si>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</si>
  <si>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</si>
  <si>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</si>
  <si>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</si>
  <si>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</si>
  <si>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</si>
  <si>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</si>
  <si>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</si>
  <si>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</si>
  <si>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</si>
  <si>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</si>
  <si>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</si>
  <si>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</si>
  <si>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</si>
  <si>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</si>
  <si>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</si>
  <si>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</si>
  <si>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</si>
  <si>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</si>
  <si>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</si>
  <si>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</si>
  <si>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</si>
  <si>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</si>
  <si>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</si>
  <si>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</si>
  <si>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</si>
  <si>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</si>
  <si>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</si>
  <si>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</si>
  <si>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</si>
  <si>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</si>
  <si>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</si>
  <si>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</si>
  <si>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</si>
  <si>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</si>
  <si>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</si>
  <si>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</si>
  <si>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</si>
  <si>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</si>
  <si>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</si>
  <si>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</si>
  <si>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</si>
  <si>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</si>
  <si>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</si>
  <si>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</si>
  <si>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</si>
  <si>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</si>
  <si>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</si>
  <si>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</si>
  <si>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</si>
  <si>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</si>
  <si>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</si>
  <si>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</si>
  <si>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</si>
  <si>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</si>
  <si>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</si>
  <si>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</si>
  <si>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</si>
  <si>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</si>
  <si>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</si>
  <si>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</si>
  <si>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</si>
  <si>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</si>
  <si>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</si>
  <si>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</si>
  <si>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</si>
  <si>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</si>
  <si>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</si>
  <si>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</si>
  <si>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</si>
  <si>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</si>
  <si>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</si>
  <si>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</si>
  <si>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</si>
  <si>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</si>
  <si>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</si>
  <si>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</si>
  <si>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</si>
  <si>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</si>
  <si>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</si>
  <si>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</si>
  <si>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</si>
  <si>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</si>
  <si>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</si>
  <si>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</si>
  <si>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</si>
  <si>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</si>
  <si>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</si>
  <si>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</si>
  <si>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</si>
  <si>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</si>
  <si>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</si>
  <si>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</si>
  <si>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</si>
  <si>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</si>
  <si>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</si>
  <si>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</si>
  <si>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</si>
  <si>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</si>
  <si>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</si>
  <si>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</si>
  <si>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</si>
  <si>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</si>
  <si>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</si>
  <si>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</si>
  <si>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</si>
  <si>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</si>
  <si>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</si>
  <si>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</si>
  <si>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</si>
  <si>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</si>
  <si>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</si>
  <si>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</si>
  <si>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</si>
  <si>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</si>
  <si>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</si>
  <si>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</si>
  <si>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</si>
  <si>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</si>
  <si>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</si>
  <si>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</si>
  <si>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</si>
  <si>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</si>
  <si>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</si>
  <si>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</si>
  <si>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</si>
  <si>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</si>
  <si>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</si>
  <si>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</si>
  <si>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</si>
  <si>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</si>
  <si>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</si>
  <si>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</si>
  <si>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</si>
  <si>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</si>
  <si>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</si>
  <si>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</si>
  <si>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</si>
  <si>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</si>
  <si>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</si>
  <si>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</si>
  <si>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</si>
  <si>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</si>
  <si>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</si>
  <si>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</si>
  <si>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</si>
  <si>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</si>
  <si>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</si>
  <si>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</si>
  <si>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</si>
  <si>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</si>
  <si>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</si>
  <si>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</si>
  <si>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</si>
  <si>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</si>
  <si>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</si>
  <si>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</si>
  <si>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</si>
  <si>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</si>
  <si>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</si>
  <si>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</si>
  <si>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</si>
  <si>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</si>
  <si>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</si>
  <si>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</si>
  <si>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</si>
  <si>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</si>
  <si>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</si>
  <si>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</si>
  <si>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</si>
  <si>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</si>
  <si>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</si>
  <si>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</si>
  <si>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</si>
  <si>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</si>
  <si>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</si>
  <si>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</si>
  <si>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</si>
  <si>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</si>
  <si>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</si>
  <si>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</si>
  <si>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</si>
  <si>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</si>
  <si>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</si>
  <si>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</si>
  <si>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</si>
  <si>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</si>
  <si>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</si>
  <si>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</si>
  <si>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</si>
  <si>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</si>
  <si>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</si>
  <si>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</si>
  <si>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</si>
  <si>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</si>
  <si>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</si>
  <si>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</si>
  <si>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</si>
  <si>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</si>
  <si>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</si>
  <si>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</si>
  <si>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</si>
  <si>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</si>
  <si>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</si>
  <si>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</si>
  <si>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</si>
  <si>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</si>
  <si>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</si>
  <si>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</si>
  <si>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</si>
  <si>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</si>
  <si>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</si>
  <si>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</si>
  <si>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</si>
  <si>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</si>
  <si>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</si>
  <si>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</si>
  <si>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</si>
  <si>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</si>
  <si>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</si>
  <si>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</si>
  <si>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</si>
  <si>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</si>
  <si>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</si>
  <si>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</si>
  <si>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</si>
  <si>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</si>
  <si>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</si>
  <si>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</si>
  <si>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</si>
  <si>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</si>
  <si>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</si>
  <si>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</si>
  <si>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</si>
  <si>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</si>
  <si>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</si>
  <si>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</si>
  <si>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</si>
  <si>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</si>
  <si>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</si>
  <si>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</si>
  <si>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</si>
  <si>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</si>
  <si>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</si>
  <si>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</si>
  <si>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</si>
  <si>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</si>
  <si>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</si>
  <si>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</si>
  <si>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</si>
  <si>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</si>
  <si>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</si>
  <si>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</si>
  <si>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</si>
  <si>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</si>
  <si>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</si>
  <si>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</si>
  <si>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</si>
  <si>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</si>
  <si>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</si>
  <si>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</si>
  <si>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</si>
  <si>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</si>
  <si>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</si>
  <si>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</si>
  <si>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</si>
  <si>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</si>
  <si>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</si>
  <si>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</si>
  <si>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</si>
  <si>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</si>
  <si>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</si>
  <si>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</si>
  <si>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</si>
  <si>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</si>
  <si>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</si>
  <si>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</si>
  <si>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</si>
  <si>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</si>
  <si>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</si>
  <si>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</si>
  <si>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</si>
  <si>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</si>
  <si>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</si>
  <si>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</si>
  <si>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</si>
  <si>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</si>
  <si>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</si>
  <si>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</si>
  <si>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</si>
  <si>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</si>
  <si>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</si>
  <si>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</si>
  <si>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</si>
  <si>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</si>
  <si>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</si>
  <si>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</si>
  <si>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</si>
  <si>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</si>
  <si>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</si>
  <si>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</si>
  <si>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</si>
  <si>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</si>
  <si>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</si>
  <si>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</si>
  <si>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</si>
  <si>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</si>
  <si>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</si>
  <si>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</si>
  <si>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</si>
  <si>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</si>
  <si>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</si>
  <si>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</si>
  <si>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</si>
  <si>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</si>
  <si>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</si>
  <si>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</si>
  <si>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</si>
  <si>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</si>
  <si>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</si>
  <si>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</si>
  <si>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</si>
  <si>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</si>
  <si>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</si>
  <si>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</si>
  <si>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</si>
  <si>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</si>
  <si>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</si>
  <si>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</si>
  <si>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</si>
  <si>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</si>
  <si>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</si>
  <si>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</si>
  <si>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</si>
  <si>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</si>
  <si>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</si>
  <si>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</si>
  <si>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</si>
  <si>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</si>
  <si>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</si>
  <si>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</si>
  <si>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</si>
  <si>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</si>
  <si>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</si>
  <si>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</si>
  <si>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</si>
  <si>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</si>
  <si>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</si>
  <si>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</si>
  <si>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</si>
  <si>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</si>
  <si>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</si>
  <si>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</si>
  <si>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</si>
  <si>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</si>
  <si>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</si>
  <si>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</si>
  <si>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</si>
  <si>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</si>
  <si>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</si>
  <si>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</si>
  <si>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</si>
  <si>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</si>
  <si>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</si>
  <si>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</si>
  <si>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</si>
  <si>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</si>
  <si>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</si>
  <si>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</si>
  <si>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</si>
  <si>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</si>
  <si>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</si>
  <si>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</si>
  <si>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</si>
  <si>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</si>
  <si>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</si>
  <si>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</si>
  <si>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</si>
  <si>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</si>
  <si>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</si>
  <si>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</si>
  <si>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</si>
  <si>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</si>
  <si>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</si>
  <si>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</si>
  <si>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</si>
  <si>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</si>
  <si>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</si>
  <si>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</si>
  <si>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</si>
  <si>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</si>
  <si>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</si>
  <si>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</si>
  <si>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</si>
  <si>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</si>
  <si>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</si>
  <si>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</si>
  <si>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</si>
  <si>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</si>
  <si>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</si>
  <si>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</si>
  <si>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</si>
  <si>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</si>
  <si>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</si>
  <si>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</si>
  <si>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</si>
  <si>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</si>
  <si>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</si>
  <si>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</si>
  <si>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</si>
  <si>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</si>
  <si>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</si>
  <si>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</si>
  <si>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</si>
  <si>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</si>
  <si>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</si>
  <si>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</si>
  <si>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</si>
  <si>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</si>
  <si>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</si>
  <si>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</si>
  <si>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</si>
  <si>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</si>
  <si>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</si>
  <si>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</si>
  <si>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</si>
  <si>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</si>
  <si>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</si>
  <si>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</si>
  <si>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</si>
  <si>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</si>
  <si>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</si>
  <si>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</si>
  <si>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</si>
  <si>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</si>
  <si>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</si>
  <si>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</si>
  <si>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</si>
  <si>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</si>
  <si>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</si>
  <si>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</si>
  <si>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</si>
  <si>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</si>
  <si>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</si>
  <si>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</si>
  <si>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</si>
  <si>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</si>
  <si>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</si>
  <si>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</si>
  <si>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</si>
  <si>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</si>
  <si>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</si>
  <si>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</si>
  <si>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</si>
  <si>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</si>
  <si>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</si>
  <si>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</si>
  <si>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</si>
  <si>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</si>
  <si>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</si>
  <si>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</si>
  <si>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</si>
  <si>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</si>
  <si>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</si>
  <si>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</si>
  <si>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</si>
  <si>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</si>
  <si>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</si>
  <si>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</si>
  <si>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</si>
  <si>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</si>
  <si>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</si>
  <si>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</si>
  <si>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</si>
  <si>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</si>
  <si>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</si>
  <si>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</si>
  <si>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</si>
  <si>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</si>
  <si>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</si>
  <si>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</si>
  <si>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</si>
  <si>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</si>
  <si>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</si>
  <si>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</si>
  <si>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</si>
  <si>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</si>
  <si>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</si>
  <si>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</si>
  <si>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</si>
  <si>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</si>
  <si>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</si>
  <si>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</si>
  <si>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</si>
  <si>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</si>
  <si>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</si>
  <si>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</si>
  <si>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</si>
  <si>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</si>
  <si>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</si>
  <si>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</si>
  <si>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</si>
  <si>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</si>
  <si>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</si>
  <si>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</si>
  <si>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</si>
  <si>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</si>
  <si>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</si>
  <si>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</si>
  <si>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</si>
  <si>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</si>
  <si>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</si>
  <si>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</si>
  <si>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</si>
  <si>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</si>
  <si>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</si>
  <si>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</si>
  <si>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</si>
  <si>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</si>
  <si>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</si>
  <si>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</si>
  <si>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</si>
  <si>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</si>
  <si>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</si>
  <si>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</si>
  <si>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</si>
  <si>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</si>
  <si>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</si>
  <si>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</si>
  <si>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</si>
  <si>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</si>
  <si>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</si>
  <si>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</si>
  <si>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</si>
  <si>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</si>
  <si>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</si>
  <si>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</si>
  <si>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</si>
  <si>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</si>
  <si>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</si>
  <si>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</si>
  <si>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</si>
  <si>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</si>
  <si>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</si>
  <si>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</si>
  <si>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</si>
  <si>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</si>
  <si>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</si>
  <si>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</si>
  <si>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</si>
  <si>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</si>
  <si>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</si>
  <si>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</si>
  <si>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</si>
  <si>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</si>
  <si>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</si>
  <si>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</si>
  <si>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</si>
  <si>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</si>
  <si>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</si>
  <si>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</si>
  <si>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</si>
  <si>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</si>
  <si>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</si>
  <si>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</si>
  <si>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</si>
  <si>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</si>
  <si>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</si>
  <si>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</si>
  <si>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</si>
  <si>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</si>
  <si>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</si>
  <si>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</si>
  <si>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</si>
  <si>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</si>
  <si>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</si>
  <si>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</si>
  <si>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</si>
  <si>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</si>
  <si>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</si>
  <si>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</si>
  <si>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</si>
  <si>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</si>
  <si>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</si>
  <si>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</si>
  <si>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</si>
  <si>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</si>
  <si>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</si>
  <si>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</si>
  <si>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</si>
  <si>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</si>
  <si>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</si>
  <si>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</si>
  <si>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</si>
  <si>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</si>
  <si>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</si>
  <si>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</si>
  <si>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</si>
  <si>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</si>
  <si>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</si>
  <si>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</si>
  <si>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</si>
  <si>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</si>
  <si>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</si>
  <si>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</si>
  <si>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</si>
  <si>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</si>
  <si>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</si>
  <si>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</si>
  <si>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</si>
  <si>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</si>
  <si>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</si>
  <si>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</si>
  <si>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</si>
  <si>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</si>
  <si>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</si>
  <si>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</si>
  <si>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</si>
  <si>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</si>
  <si>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</si>
  <si>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</si>
  <si>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</si>
  <si>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</si>
  <si>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</si>
  <si>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</si>
  <si>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</si>
  <si>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</si>
  <si>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</si>
  <si>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</si>
  <si>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</si>
  <si>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</si>
  <si>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</si>
  <si>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</si>
  <si>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</si>
  <si>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</si>
  <si>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</si>
  <si>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</si>
  <si>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</si>
  <si>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</si>
  <si>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</si>
  <si>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</si>
  <si>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</si>
  <si>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</si>
  <si>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</si>
  <si>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</si>
  <si>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</si>
  <si>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</si>
  <si>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</si>
  <si>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</si>
  <si>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</si>
  <si>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</si>
  <si>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</si>
  <si>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</si>
  <si>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</si>
  <si>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</si>
  <si>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</si>
  <si>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</si>
  <si>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</si>
  <si>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</si>
  <si>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</si>
  <si>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</si>
  <si>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</si>
  <si>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</si>
  <si>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</si>
  <si>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</si>
  <si>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</si>
  <si>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</si>
  <si>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</si>
  <si>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</si>
  <si>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</si>
  <si>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</si>
  <si>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</si>
  <si>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</si>
  <si>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</si>
  <si>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</si>
  <si>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</si>
  <si>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</si>
  <si>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</si>
  <si>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</si>
  <si>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</si>
  <si>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</si>
  <si>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</si>
  <si>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</si>
  <si>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</si>
  <si>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</si>
  <si>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</si>
  <si>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</si>
  <si>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</si>
  <si>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</si>
  <si>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</si>
  <si>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</si>
  <si>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</si>
  <si>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</si>
  <si>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</si>
  <si>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</si>
  <si>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</si>
  <si>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</si>
  <si>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</si>
  <si>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</si>
  <si>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</si>
  <si>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</si>
  <si>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</si>
  <si>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</si>
  <si>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</si>
  <si>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</si>
  <si>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</si>
  <si>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</si>
  <si>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</si>
  <si>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</si>
  <si>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</si>
  <si>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</si>
  <si>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</si>
  <si>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</si>
  <si>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</si>
  <si>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</si>
  <si>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</si>
  <si>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</si>
  <si>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</si>
  <si>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</si>
  <si>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</si>
  <si>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</si>
  <si>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</si>
  <si>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</si>
  <si>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</si>
  <si>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</si>
  <si>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</si>
  <si>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</si>
  <si>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</si>
  <si>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</si>
  <si>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</si>
  <si>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</si>
  <si>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</si>
  <si>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</si>
  <si>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</si>
  <si>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</si>
  <si>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</si>
  <si>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</si>
  <si>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</si>
  <si>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</si>
  <si>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</si>
  <si>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</si>
  <si>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</si>
  <si>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</si>
  <si>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</si>
  <si>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</si>
  <si>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</si>
  <si>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</si>
  <si>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</si>
  <si>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</si>
  <si>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</si>
  <si>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</si>
  <si>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</si>
  <si>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</si>
  <si>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</si>
  <si>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</si>
  <si>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</si>
  <si>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</si>
  <si>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</si>
  <si>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</si>
  <si>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</si>
  <si>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</si>
  <si>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</si>
  <si>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</si>
  <si>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</si>
  <si>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</si>
  <si>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</si>
  <si>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</si>
  <si>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</si>
  <si>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</si>
  <si>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</si>
  <si>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</si>
  <si>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</si>
  <si>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</si>
  <si>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</si>
  <si>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</si>
  <si>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</si>
  <si>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</si>
  <si>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</si>
  <si>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</si>
  <si>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</si>
  <si>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</si>
  <si>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</si>
  <si>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</si>
  <si>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</si>
  <si>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</si>
  <si>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</si>
  <si>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</si>
  <si>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</si>
  <si>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</si>
  <si>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</si>
  <si>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</si>
  <si>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</si>
  <si>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</si>
  <si>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</si>
  <si>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</si>
  <si>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</si>
  <si>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</si>
  <si>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</si>
  <si>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</si>
  <si>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</si>
  <si>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</si>
  <si>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</si>
  <si>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</si>
  <si>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</si>
  <si>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</si>
  <si>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</si>
  <si>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</si>
  <si>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</si>
  <si>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</si>
  <si>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</si>
  <si>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</si>
  <si>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</si>
  <si>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</si>
  <si>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</si>
  <si>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</si>
  <si>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</si>
  <si>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</si>
  <si>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</si>
  <si>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</si>
  <si>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</si>
  <si>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</si>
  <si>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</si>
  <si>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</si>
  <si>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</si>
  <si>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</si>
  <si>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</si>
  <si>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</si>
  <si>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</si>
  <si>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</si>
  <si>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</si>
  <si>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</si>
  <si>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</si>
  <si>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</si>
  <si>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</si>
  <si>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</si>
  <si>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</si>
  <si>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</si>
  <si>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</si>
  <si>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</si>
  <si>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</si>
  <si>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</si>
  <si>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</si>
  <si>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</si>
  <si>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</si>
  <si>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</si>
  <si>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</si>
  <si>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</si>
  <si>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</si>
  <si>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</si>
  <si>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</si>
  <si>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</si>
  <si>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</si>
  <si>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</si>
  <si>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</si>
  <si>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</si>
  <si>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</si>
  <si>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</si>
  <si>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</si>
  <si>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</si>
  <si>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</si>
  <si>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</si>
  <si>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</si>
  <si>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</si>
  <si>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</si>
  <si>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</si>
  <si>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</si>
  <si>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</si>
  <si>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</si>
  <si>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</si>
  <si>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</si>
  <si>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</si>
  <si>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</si>
  <si>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</si>
  <si>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</si>
  <si>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</si>
  <si>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</si>
  <si>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</si>
  <si>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</si>
  <si>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</si>
  <si>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</si>
  <si>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</si>
  <si>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</si>
  <si>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</si>
  <si>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</si>
  <si>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</si>
  <si>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</si>
  <si>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</si>
  <si>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</si>
  <si>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</si>
  <si>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</si>
  <si>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</si>
  <si>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</si>
  <si>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</si>
  <si>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</si>
  <si>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</si>
  <si>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</si>
  <si>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</si>
  <si>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</si>
  <si>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</si>
  <si>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</si>
  <si>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</si>
  <si>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</si>
  <si>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</si>
  <si>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</si>
  <si>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</si>
  <si>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</si>
  <si>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</si>
  <si>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</si>
  <si>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</si>
  <si>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</si>
  <si>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</si>
  <si>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</si>
  <si>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</si>
  <si>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</si>
  <si>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</si>
  <si>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</si>
  <si>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</si>
  <si>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</si>
  <si>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</si>
  <si>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</si>
  <si>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</si>
  <si>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</si>
  <si>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</si>
  <si>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</si>
  <si>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</si>
  <si>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</si>
  <si>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</si>
  <si>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</si>
  <si>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</si>
  <si>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</si>
  <si>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</si>
  <si>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</si>
  <si>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</si>
  <si>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</si>
  <si>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</si>
  <si>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</si>
  <si>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</si>
  <si>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</si>
  <si>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</si>
  <si>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</si>
  <si>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</si>
  <si>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</si>
  <si>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</si>
  <si>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</si>
  <si>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</si>
  <si>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</si>
  <si>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</si>
  <si>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</si>
  <si>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</si>
  <si>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</si>
  <si>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</si>
  <si>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</si>
  <si>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</si>
  <si>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</si>
  <si>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</si>
  <si>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</si>
  <si>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</si>
  <si>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</si>
  <si>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</si>
  <si>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</si>
  <si>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</si>
  <si>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</si>
  <si>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</si>
  <si>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</si>
  <si>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</si>
  <si>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</si>
  <si>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</si>
  <si>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</si>
  <si>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</si>
  <si>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</si>
  <si>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</si>
  <si>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</si>
  <si>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</si>
  <si>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</si>
  <si>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</si>
  <si>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</si>
  <si>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</si>
  <si>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</si>
  <si>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</si>
  <si>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</si>
  <si>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</si>
  <si>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</si>
  <si>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</si>
  <si>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</si>
  <si>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</si>
  <si>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</si>
  <si>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</si>
  <si>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</si>
  <si>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</si>
  <si>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</si>
  <si>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</si>
  <si>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</si>
  <si>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</si>
  <si>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</si>
  <si>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</si>
  <si>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</si>
  <si>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</si>
  <si>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</si>
  <si>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</si>
  <si>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</si>
  <si>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</si>
  <si>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</si>
  <si>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</si>
  <si>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</si>
  <si>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</si>
  <si>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</si>
  <si>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</si>
  <si>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</si>
  <si>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</si>
  <si>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</si>
  <si>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</si>
  <si>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</si>
  <si>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</si>
  <si>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</si>
  <si>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</si>
  <si>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</si>
  <si>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</si>
  <si>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</si>
  <si>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</si>
  <si>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</si>
  <si>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</si>
  <si>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</si>
  <si>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</si>
  <si>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</si>
  <si>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</si>
  <si>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</si>
  <si>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</si>
  <si>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</si>
  <si>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</si>
  <si>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</si>
  <si>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</si>
  <si>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</si>
  <si>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</si>
  <si>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</si>
  <si>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</si>
  <si>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</si>
  <si>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</si>
  <si>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</si>
  <si>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</si>
  <si>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</si>
  <si>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</si>
  <si>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</si>
  <si>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</si>
  <si>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</si>
  <si>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</si>
  <si>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</si>
  <si>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</si>
  <si>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</si>
  <si>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</si>
  <si>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</si>
  <si>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</si>
  <si>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</si>
  <si>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</si>
  <si>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</si>
  <si>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</si>
  <si>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</si>
  <si>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</si>
  <si>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</si>
  <si>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</si>
  <si>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</si>
  <si>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</si>
  <si>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</si>
  <si>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</si>
  <si>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</si>
  <si>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</si>
  <si>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</si>
  <si>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</si>
  <si>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</si>
  <si>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</si>
  <si>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</si>
  <si>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</si>
  <si>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</si>
  <si>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</si>
  <si>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</si>
  <si>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</si>
  <si>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</si>
  <si>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</si>
  <si>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</si>
  <si>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</si>
  <si>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</si>
  <si>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</si>
  <si>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</si>
  <si>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</si>
  <si>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</si>
  <si>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</si>
  <si>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</si>
  <si>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</si>
  <si>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</si>
  <si>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</si>
  <si>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</si>
  <si>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</si>
  <si>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</si>
  <si>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</si>
  <si>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</si>
  <si>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</si>
  <si>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</si>
  <si>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</si>
  <si>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</si>
  <si>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</si>
  <si>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</si>
  <si>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</si>
  <si>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</si>
  <si>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</si>
  <si>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</si>
  <si>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</si>
  <si>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</si>
  <si>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</si>
  <si>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</si>
  <si>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</si>
  <si>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</si>
  <si>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</si>
  <si>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</si>
  <si>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</si>
  <si>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</si>
  <si>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</si>
  <si>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</si>
  <si>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</si>
  <si>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</si>
  <si>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</si>
  <si>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</si>
  <si>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</si>
  <si>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</si>
  <si>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</si>
  <si>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</si>
  <si>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</si>
  <si>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</si>
  <si>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</si>
  <si>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</si>
  <si>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</si>
  <si>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</si>
  <si>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</si>
  <si>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</si>
  <si>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</si>
  <si>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</si>
  <si>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</si>
  <si>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</si>
  <si>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</si>
  <si>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</si>
  <si>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</si>
  <si>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</si>
  <si>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</si>
  <si>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</si>
  <si>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</si>
  <si>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</si>
  <si>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</si>
  <si>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</si>
  <si>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</si>
  <si>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</si>
  <si>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</si>
  <si>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</si>
  <si>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</si>
  <si>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</si>
  <si>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</si>
  <si>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</si>
  <si>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</si>
  <si>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</si>
  <si>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</si>
  <si>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</si>
  <si>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</si>
  <si>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</si>
  <si>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</si>
  <si>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</si>
  <si>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</si>
  <si>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</si>
  <si>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</si>
  <si>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</si>
  <si>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</si>
  <si>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</si>
  <si>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</si>
  <si>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</si>
  <si>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</si>
  <si>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</si>
  <si>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</si>
  <si>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</si>
  <si>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</si>
  <si>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</si>
  <si>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</si>
  <si>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</si>
  <si>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</si>
  <si>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</si>
  <si>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</si>
  <si>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</si>
  <si>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</si>
  <si>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</si>
  <si>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</si>
  <si>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</si>
  <si>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</si>
  <si>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</si>
  <si>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</si>
  <si>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</si>
  <si>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</si>
  <si>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</si>
  <si>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</si>
  <si>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</si>
  <si>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</si>
  <si>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</si>
  <si>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</si>
  <si>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</si>
  <si>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</si>
  <si>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</si>
  <si>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</si>
  <si>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</si>
  <si>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</si>
  <si>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</si>
  <si>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</si>
  <si>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</si>
  <si>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</si>
  <si>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</si>
  <si>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</si>
  <si>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</si>
  <si>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</si>
  <si>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</si>
  <si>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</si>
  <si>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</si>
  <si>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</si>
  <si>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</si>
  <si>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</si>
  <si>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</si>
  <si>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</si>
  <si>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</si>
  <si>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</si>
  <si>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</si>
  <si>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</si>
  <si>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</si>
  <si>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</si>
  <si>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</si>
  <si>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</si>
  <si>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</si>
  <si>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</si>
  <si>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</si>
  <si>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</si>
  <si>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</si>
  <si>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</si>
  <si>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</si>
  <si>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</si>
  <si>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</si>
  <si>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</si>
  <si>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</si>
  <si>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</si>
  <si>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</si>
  <si>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</si>
  <si>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</si>
  <si>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</si>
  <si>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</si>
  <si>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</si>
  <si>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</si>
  <si>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</si>
  <si>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</si>
  <si>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</si>
  <si>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</si>
  <si>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</si>
  <si>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</si>
  <si>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</si>
  <si>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</si>
  <si>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</si>
  <si>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</si>
  <si>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</si>
  <si>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</si>
  <si>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</si>
  <si>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</si>
  <si>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</si>
  <si>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</si>
  <si>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</si>
  <si>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</si>
  <si>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</si>
  <si>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</si>
  <si>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</si>
  <si>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</si>
  <si>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</si>
  <si>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</si>
  <si>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</si>
  <si>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</si>
  <si>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</si>
  <si>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</si>
  <si>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</si>
  <si>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</si>
  <si>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</si>
  <si>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</si>
  <si>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</si>
  <si>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</si>
  <si>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</si>
  <si>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</si>
  <si>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</si>
  <si>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</si>
  <si>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</si>
  <si>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</si>
  <si>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</si>
  <si>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</si>
  <si>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</si>
  <si>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</si>
  <si>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</si>
  <si>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</si>
  <si>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</si>
  <si>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</si>
  <si>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</si>
  <si>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</si>
  <si>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</si>
  <si>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</si>
  <si>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</si>
  <si>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</si>
  <si>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</si>
  <si>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</si>
  <si>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</si>
  <si>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</si>
  <si>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</si>
  <si>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</si>
  <si>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</si>
  <si>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</si>
  <si>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</si>
  <si>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</si>
  <si>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</si>
  <si>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</si>
  <si>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</si>
  <si>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</si>
  <si>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</si>
  <si>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</si>
  <si>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</si>
  <si>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</si>
  <si>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</si>
  <si>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</si>
  <si>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</si>
  <si>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</si>
  <si>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</si>
  <si>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</si>
  <si>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</si>
  <si>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</si>
  <si>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</si>
  <si>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</si>
  <si>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</si>
  <si>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</si>
  <si>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</si>
  <si>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</si>
  <si>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</si>
  <si>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</si>
  <si>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</si>
  <si>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</si>
  <si>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</si>
  <si>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</si>
  <si>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</si>
  <si>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</si>
  <si>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</si>
  <si>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</si>
  <si>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</si>
  <si>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</si>
  <si>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</si>
  <si>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</si>
  <si>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</si>
  <si>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</si>
  <si>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</si>
  <si>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</si>
  <si>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</si>
  <si>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</si>
  <si>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</si>
  <si>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</si>
  <si>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</si>
  <si>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</si>
  <si>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</si>
  <si>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</si>
  <si>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</si>
  <si>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</si>
  <si>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</si>
  <si>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</si>
  <si>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</si>
  <si>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</si>
  <si>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</si>
  <si>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</si>
  <si>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</si>
  <si>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</si>
  <si>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</si>
  <si>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</si>
  <si>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</si>
  <si>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</si>
  <si>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</si>
  <si>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</si>
  <si>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</si>
  <si>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</si>
  <si>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</si>
  <si>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</si>
  <si>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</si>
  <si>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</si>
  <si>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</si>
  <si>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</si>
  <si>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</si>
  <si>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</si>
  <si>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</si>
  <si>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</si>
  <si>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</si>
  <si>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</si>
  <si>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</si>
  <si>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</si>
  <si>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</si>
  <si>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</si>
  <si>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</si>
  <si>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</si>
  <si>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</si>
  <si>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</si>
  <si>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</si>
  <si>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</si>
  <si>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</si>
  <si>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</si>
  <si>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</si>
  <si>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</si>
  <si>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</si>
  <si>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</si>
  <si>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</si>
  <si>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</si>
  <si>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</si>
  <si>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</si>
  <si>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</si>
  <si>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</si>
  <si>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</si>
  <si>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</si>
  <si>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</si>
  <si>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</si>
  <si>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</si>
  <si>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</si>
  <si>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</si>
  <si>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</si>
  <si>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</si>
  <si>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</si>
  <si>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</si>
  <si>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</si>
  <si>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</si>
  <si>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</si>
  <si>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</si>
  <si>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</si>
  <si>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</si>
  <si>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</si>
  <si>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</si>
  <si>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</si>
  <si>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</si>
  <si>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</si>
  <si>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</si>
  <si>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</si>
  <si>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</si>
  <si>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</si>
  <si>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</si>
  <si>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</si>
  <si>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</si>
  <si>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</si>
  <si>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</si>
  <si>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</si>
  <si>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</si>
  <si>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</si>
  <si>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</si>
  <si>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</si>
  <si>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</si>
  <si>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</si>
  <si>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</si>
  <si>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</si>
  <si>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</si>
  <si>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</si>
  <si>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</si>
  <si>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</si>
  <si>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</si>
  <si>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</si>
  <si>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</si>
  <si>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</si>
  <si>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</si>
  <si>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</si>
  <si>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</si>
  <si>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</si>
  <si>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</si>
  <si>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</si>
  <si>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</si>
  <si>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</si>
  <si>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</si>
  <si>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</si>
  <si>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</si>
  <si>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</si>
  <si>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</si>
  <si>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</si>
  <si>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</si>
  <si>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</si>
  <si>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</si>
  <si>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</si>
  <si>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</si>
  <si>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</si>
  <si>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</si>
  <si>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</si>
  <si>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</si>
  <si>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</si>
  <si>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</si>
  <si>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</si>
  <si>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</si>
  <si>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</si>
  <si>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</si>
  <si>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</si>
  <si>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</si>
  <si>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</si>
  <si>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</si>
  <si>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</si>
  <si>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</si>
  <si>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</si>
  <si>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</si>
  <si>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</si>
  <si>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</si>
  <si>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</si>
  <si>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</si>
  <si>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</si>
  <si>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</si>
  <si>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</si>
  <si>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</si>
  <si>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</si>
  <si>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</si>
  <si>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</si>
  <si>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</si>
  <si>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</si>
  <si>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</si>
  <si>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</si>
  <si>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</si>
  <si>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</si>
  <si>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</si>
  <si>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</si>
  <si>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</si>
  <si>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</si>
  <si>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</si>
  <si>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</si>
  <si>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</si>
  <si>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</si>
  <si>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</si>
  <si>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</si>
  <si>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</si>
  <si>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</si>
  <si>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</si>
  <si>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</si>
  <si>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</si>
  <si>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</si>
  <si>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</si>
  <si>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</si>
  <si>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</si>
  <si>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</si>
  <si>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</si>
  <si>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</si>
  <si>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</si>
  <si>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</si>
  <si>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</si>
  <si>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</si>
  <si>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</si>
  <si>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</si>
  <si>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</si>
  <si>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</si>
  <si>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</si>
  <si>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</si>
  <si>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</si>
  <si>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</si>
  <si>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</si>
  <si>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</si>
  <si>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</si>
  <si>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</si>
  <si>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</si>
  <si>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</si>
  <si>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</si>
  <si>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</si>
  <si>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</si>
  <si>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</si>
  <si>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</si>
  <si>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</si>
  <si>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</si>
  <si>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</si>
  <si>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</si>
  <si>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</si>
  <si>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</si>
  <si>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</si>
  <si>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</si>
  <si>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</si>
  <si>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</si>
  <si>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</si>
  <si>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</si>
  <si>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</si>
  <si>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</si>
  <si>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</si>
  <si>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</si>
  <si>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</si>
  <si>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</si>
  <si>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</si>
  <si>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</si>
  <si>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</si>
  <si>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</si>
  <si>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</si>
  <si>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</si>
  <si>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</si>
  <si>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</si>
  <si>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</si>
  <si>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</si>
  <si>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</si>
  <si>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</si>
  <si>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</si>
  <si>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</si>
  <si>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</si>
  <si>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</si>
  <si>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</si>
  <si>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</si>
  <si>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</si>
  <si>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</si>
  <si>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</si>
  <si>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</si>
  <si>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</si>
  <si>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</si>
  <si>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</si>
  <si>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</si>
  <si>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</si>
  <si>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</si>
  <si>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</si>
  <si>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</si>
  <si>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</si>
  <si>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</si>
  <si>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</si>
  <si>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</si>
  <si>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</si>
  <si>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</si>
  <si>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</si>
  <si>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</si>
  <si>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</si>
  <si>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</si>
  <si>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</si>
  <si>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</si>
  <si>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</si>
  <si>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</si>
  <si>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</si>
  <si>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</si>
  <si>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</si>
  <si>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</si>
  <si>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</si>
  <si>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</si>
  <si>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</si>
  <si>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</si>
  <si>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</si>
  <si>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</si>
  <si>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</si>
  <si>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</si>
  <si>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</si>
  <si>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</si>
  <si>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</si>
  <si>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</si>
  <si>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</si>
  <si>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</si>
  <si>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</si>
  <si>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</si>
  <si>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</si>
  <si>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</si>
  <si>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</si>
  <si>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</si>
  <si>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</si>
  <si>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</si>
  <si>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</si>
  <si>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</si>
  <si>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</si>
  <si>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</si>
  <si>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</si>
  <si>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</si>
  <si>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</si>
  <si>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</si>
  <si>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</si>
  <si>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</si>
  <si>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</si>
  <si>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</si>
  <si>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</si>
  <si>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</si>
  <si>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</si>
  <si>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</si>
  <si>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</si>
  <si>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</si>
  <si>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</si>
  <si>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</si>
  <si>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</si>
  <si>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</si>
  <si>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</si>
  <si>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</si>
  <si>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</si>
  <si>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</si>
  <si>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</si>
  <si>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</si>
  <si>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</si>
  <si>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</si>
  <si>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</si>
  <si>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</si>
  <si>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</si>
  <si>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</si>
  <si>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</si>
  <si>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</si>
  <si>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</si>
  <si>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</si>
  <si>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</si>
  <si>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</si>
  <si>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</si>
  <si>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</si>
  <si>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</si>
  <si>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</si>
  <si>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</si>
  <si>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</si>
  <si>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</si>
  <si>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</si>
  <si>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</si>
  <si>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</si>
  <si>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</si>
  <si>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</si>
  <si>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</si>
  <si>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</si>
  <si>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</si>
  <si>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</si>
  <si>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</si>
  <si>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</si>
  <si>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</si>
  <si>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</si>
  <si>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</si>
  <si>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</si>
  <si>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</si>
  <si>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</si>
  <si>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</si>
  <si>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</si>
  <si>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</si>
  <si>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</si>
  <si>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</si>
  <si>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</si>
  <si>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</si>
  <si>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</si>
  <si>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</si>
  <si>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</si>
  <si>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</si>
  <si>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</si>
  <si>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</si>
  <si>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</si>
  <si>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</si>
  <si>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</si>
  <si>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</si>
  <si>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</si>
  <si>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</si>
  <si>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</si>
  <si>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</si>
  <si>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</si>
  <si>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</si>
  <si>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</si>
  <si>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</si>
  <si>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</si>
  <si>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</si>
  <si>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</si>
  <si>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</si>
  <si>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</si>
  <si>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</si>
  <si>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</si>
  <si>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</si>
  <si>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</si>
  <si>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</si>
  <si>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</si>
  <si>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</si>
  <si>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</si>
  <si>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</si>
  <si>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</si>
  <si>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</si>
  <si>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</si>
  <si>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</si>
  <si>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</si>
  <si>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</si>
  <si>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</si>
  <si>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</si>
  <si>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</si>
  <si>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</si>
  <si>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</si>
  <si>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</si>
  <si>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</si>
  <si>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</si>
  <si>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</si>
  <si>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</si>
  <si>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</si>
  <si>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</si>
  <si>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</si>
  <si>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</si>
  <si>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</si>
  <si>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</si>
  <si>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</si>
  <si>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</si>
  <si>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</si>
  <si>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</si>
  <si>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</si>
  <si>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</si>
  <si>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</si>
  <si>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</si>
  <si>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</si>
  <si>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</si>
  <si>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</si>
  <si>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</si>
  <si>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</si>
  <si>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</si>
  <si>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</si>
  <si>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</si>
  <si>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</si>
  <si>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</si>
  <si>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</si>
  <si>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</si>
  <si>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</si>
  <si>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</si>
  <si>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</si>
  <si>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</si>
  <si>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</si>
  <si>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</si>
  <si>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</si>
  <si>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</si>
  <si>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</si>
  <si>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</si>
  <si>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</si>
  <si>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</si>
  <si>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</si>
  <si>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</si>
  <si>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</si>
  <si>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</si>
  <si>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</si>
  <si>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</si>
  <si>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</si>
  <si>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</si>
  <si>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</si>
  <si>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</si>
  <si>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</si>
  <si>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</si>
  <si>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</si>
  <si>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</si>
  <si>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</si>
  <si>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</si>
  <si>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</si>
  <si>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</si>
  <si>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</si>
  <si>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</si>
  <si>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</si>
  <si>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</si>
  <si>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</si>
  <si>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</si>
  <si>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</si>
  <si>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</si>
  <si>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</si>
  <si>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</si>
  <si>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</si>
  <si>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</si>
  <si>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</si>
  <si>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</si>
  <si>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</si>
  <si>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</si>
  <si>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</si>
  <si>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</si>
  <si>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</si>
  <si>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</si>
  <si>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</si>
  <si>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</si>
  <si>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</si>
  <si>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</si>
  <si>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</si>
  <si>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</si>
  <si>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</si>
  <si>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</si>
  <si>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</si>
  <si>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</si>
  <si>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</si>
  <si>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</si>
  <si>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</si>
  <si>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</si>
  <si>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</si>
  <si>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</si>
  <si>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</si>
  <si>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</si>
  <si>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</si>
  <si>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</si>
  <si>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</si>
  <si>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</si>
  <si>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</si>
  <si>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</si>
  <si>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</si>
  <si>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</si>
  <si>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</si>
  <si>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</si>
  <si>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</si>
  <si>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</si>
  <si>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</si>
  <si>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</si>
  <si>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</si>
  <si>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</si>
  <si>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</si>
  <si>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</si>
  <si>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</si>
  <si>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</si>
  <si>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</si>
  <si>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</si>
  <si>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</si>
  <si>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</si>
  <si>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</si>
  <si>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</si>
  <si>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</si>
  <si>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</si>
  <si>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</si>
  <si>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</si>
  <si>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</si>
  <si>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</si>
  <si>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</si>
  <si>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</si>
  <si>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</si>
  <si>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</si>
  <si>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</si>
  <si>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</si>
  <si>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</si>
  <si>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</si>
  <si>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</si>
  <si>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</si>
  <si>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</si>
  <si>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</si>
  <si>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</si>
  <si>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</si>
  <si>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</si>
  <si>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</si>
  <si>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</si>
  <si>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</si>
  <si>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</si>
  <si>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</si>
  <si>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</si>
  <si>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</si>
  <si>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</si>
  <si>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</si>
  <si>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</si>
  <si>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</si>
  <si>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</si>
  <si>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</si>
  <si>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</si>
  <si>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</si>
  <si>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</si>
  <si>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</si>
  <si>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</si>
  <si>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</si>
  <si>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</si>
  <si>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</si>
  <si>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</si>
  <si>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</si>
  <si>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</si>
  <si>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</si>
  <si>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</si>
  <si>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</si>
  <si>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</si>
  <si>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</si>
  <si>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</si>
  <si>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</si>
  <si>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</si>
  <si>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</si>
  <si>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</si>
  <si>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</si>
  <si>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</si>
  <si>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</si>
  <si>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</si>
  <si>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</si>
  <si>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</si>
  <si>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</si>
  <si>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</si>
  <si>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</si>
  <si>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</si>
  <si>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</si>
  <si>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</si>
  <si>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</si>
  <si>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</si>
  <si>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</si>
  <si>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</si>
  <si>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</si>
  <si>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</si>
  <si>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</si>
  <si>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</si>
  <si>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</si>
  <si>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</si>
  <si>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</si>
  <si>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</si>
  <si>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</si>
  <si>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</si>
  <si>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</si>
  <si>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</si>
  <si>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</si>
  <si>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</si>
  <si>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</si>
  <si>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</si>
  <si>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</si>
  <si>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</si>
  <si>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</si>
  <si>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</si>
  <si>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</si>
  <si>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</si>
  <si>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</si>
  <si>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</si>
  <si>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</si>
  <si>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</si>
  <si>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</si>
  <si>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</si>
  <si>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</si>
  <si>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</si>
  <si>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</si>
  <si>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</si>
  <si>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</si>
  <si>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</si>
  <si>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</si>
  <si>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</si>
  <si>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</si>
  <si>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</si>
  <si>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</si>
  <si>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</si>
  <si>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</si>
  <si>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</si>
  <si>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</si>
  <si>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</si>
  <si>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</si>
  <si>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</si>
  <si>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</si>
  <si>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</si>
  <si>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</si>
  <si>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</si>
  <si>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</si>
  <si>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</si>
  <si>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</si>
  <si>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</si>
  <si>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</si>
  <si>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</si>
  <si>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</si>
  <si>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</si>
  <si>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</si>
  <si>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</si>
  <si>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</si>
  <si>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</si>
  <si>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</si>
  <si>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</si>
  <si>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</si>
  <si>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</si>
  <si>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</si>
  <si>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</si>
  <si>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</si>
  <si>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</si>
  <si>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</si>
  <si>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</si>
  <si>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</si>
  <si>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</si>
  <si>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</si>
  <si>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</si>
  <si>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</si>
  <si>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</si>
  <si>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</si>
  <si>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</si>
  <si>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</si>
  <si>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</si>
  <si>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</si>
  <si>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</si>
  <si>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</si>
  <si>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</si>
  <si>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</si>
  <si>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</si>
  <si>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</si>
  <si>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</si>
  <si>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</si>
  <si>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</si>
  <si>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</si>
  <si>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</si>
  <si>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</si>
  <si>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</si>
  <si>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</si>
  <si>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</si>
  <si>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</si>
  <si>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</si>
  <si>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</si>
  <si>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</si>
  <si>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</si>
  <si>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</si>
  <si>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</si>
  <si>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</si>
  <si>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</si>
  <si>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</si>
  <si>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</si>
  <si>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</si>
  <si>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</si>
  <si>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</si>
  <si>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</si>
  <si>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</si>
  <si>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</si>
  <si>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</si>
  <si>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</si>
  <si>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</si>
  <si>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</si>
  <si>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</si>
  <si>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</si>
  <si>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</si>
  <si>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</si>
  <si>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</si>
  <si>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</si>
  <si>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</si>
  <si>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</si>
  <si>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</si>
  <si>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</si>
  <si>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</si>
  <si>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</si>
  <si>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</si>
  <si>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</si>
  <si>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</si>
  <si>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</si>
  <si>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</si>
  <si>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</si>
  <si>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</si>
  <si>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</si>
  <si>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</si>
  <si>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</si>
  <si>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</si>
  <si>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</si>
  <si>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</si>
  <si>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</si>
  <si>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</si>
  <si>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</si>
  <si>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</si>
  <si>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</si>
  <si>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</si>
  <si>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</si>
  <si>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</si>
  <si>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</si>
  <si>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</si>
  <si>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</si>
  <si>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</si>
  <si>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</si>
  <si>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</si>
  <si>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</si>
  <si>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</si>
  <si>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</si>
  <si>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</si>
  <si>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</si>
  <si>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</si>
  <si>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</si>
  <si>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</si>
  <si>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</si>
  <si>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</si>
  <si>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</si>
  <si>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</si>
  <si>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</si>
  <si>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</si>
  <si>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</si>
  <si>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</si>
  <si>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</si>
  <si>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</si>
  <si>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</si>
  <si>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</si>
  <si>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</si>
  <si>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</si>
  <si>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</si>
  <si>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</si>
  <si>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</si>
  <si>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</si>
  <si>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</si>
  <si>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</si>
  <si>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</si>
  <si>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</si>
  <si>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</si>
  <si>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</si>
  <si>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</si>
  <si>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</si>
  <si>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</si>
  <si>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</si>
  <si>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</si>
  <si>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</si>
  <si>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</si>
  <si>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</si>
  <si>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</si>
  <si>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</si>
  <si>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</si>
  <si>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</si>
  <si>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</si>
  <si>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</si>
  <si>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</si>
  <si>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</si>
  <si>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</si>
  <si>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</si>
  <si>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</si>
  <si>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</si>
  <si>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</si>
  <si>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</si>
  <si>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</si>
  <si>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</si>
  <si>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</si>
  <si>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</si>
  <si>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</si>
  <si>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</si>
  <si>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</si>
  <si>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</si>
  <si>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</si>
  <si>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</si>
  <si>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</si>
  <si>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</si>
  <si>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</si>
  <si>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</si>
  <si>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</si>
  <si>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</si>
  <si>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</si>
  <si>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</si>
  <si>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</si>
  <si>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</si>
  <si>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</si>
  <si>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</si>
  <si>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</si>
  <si>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</si>
  <si>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</si>
  <si>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</si>
  <si>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</si>
  <si>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</si>
  <si>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</si>
  <si>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</si>
  <si>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</si>
  <si>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</si>
  <si>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</si>
  <si>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</si>
  <si>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</si>
  <si>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</si>
  <si>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</si>
  <si>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</si>
  <si>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</si>
  <si>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</si>
  <si>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</si>
  <si>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</si>
  <si>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</si>
  <si>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</si>
  <si>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</si>
  <si>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</si>
  <si>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</si>
  <si>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</si>
  <si>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</si>
  <si>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</si>
  <si>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</si>
  <si>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</si>
  <si>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</si>
  <si>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</si>
  <si>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</si>
  <si>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</si>
  <si>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</si>
  <si>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</si>
  <si>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</si>
  <si>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</si>
  <si>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</si>
  <si>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</si>
  <si>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</si>
  <si>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</si>
  <si>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</si>
  <si>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</si>
  <si>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</si>
  <si>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</si>
  <si>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</si>
  <si>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</si>
  <si>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</si>
  <si>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</si>
  <si>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</si>
  <si>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</si>
  <si>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</si>
  <si>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</si>
  <si>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</si>
  <si>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</si>
  <si>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</si>
  <si>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</si>
  <si>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</si>
  <si>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</si>
  <si>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</si>
  <si>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</si>
  <si>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</si>
  <si>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</si>
  <si>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</si>
  <si>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</si>
  <si>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</si>
  <si>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</si>
  <si>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</si>
  <si>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</si>
  <si>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</si>
  <si>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</si>
  <si>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</si>
  <si>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</si>
  <si>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</si>
  <si>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</si>
  <si>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</si>
  <si>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</si>
  <si>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</si>
  <si>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</si>
  <si>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</si>
  <si>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</si>
  <si>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</si>
  <si>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</si>
  <si>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</si>
  <si>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</si>
  <si>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</si>
  <si>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</si>
  <si>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</si>
  <si>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</si>
  <si>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</si>
  <si>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</si>
  <si>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</si>
  <si>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</si>
  <si>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</si>
  <si>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</si>
  <si>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</si>
  <si>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</si>
  <si>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</si>
  <si>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</si>
  <si>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</si>
  <si>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</si>
  <si>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</si>
  <si>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</si>
  <si>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</si>
  <si>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</si>
  <si>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</si>
  <si>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</si>
  <si>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</si>
  <si>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</si>
  <si>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</si>
  <si>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</si>
  <si>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</si>
  <si>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</si>
  <si>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</si>
  <si>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</si>
  <si>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</si>
  <si>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</si>
  <si>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</si>
  <si>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</si>
  <si>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</si>
  <si>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</si>
  <si>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</si>
  <si>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</si>
  <si>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</si>
  <si>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</si>
  <si>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</si>
  <si>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</si>
  <si>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</si>
  <si>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</si>
  <si>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</si>
  <si>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</si>
  <si>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</si>
  <si>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</si>
  <si>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</si>
  <si>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</si>
  <si>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</si>
  <si>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</si>
  <si>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</si>
  <si>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</si>
  <si>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</si>
  <si>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</si>
  <si>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</si>
  <si>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</si>
  <si>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</si>
  <si>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</si>
  <si>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</si>
  <si>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</si>
  <si>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</si>
  <si>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</si>
  <si>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</si>
  <si>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</si>
  <si>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</si>
  <si>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</si>
  <si>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</si>
  <si>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</si>
  <si>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</si>
  <si>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</si>
  <si>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</si>
  <si>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</si>
  <si>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</si>
  <si>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</si>
  <si>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</si>
  <si>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</si>
  <si>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</si>
  <si>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</si>
  <si>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</si>
  <si>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</si>
  <si>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</si>
  <si>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</si>
  <si>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</si>
  <si>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</si>
  <si>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</si>
  <si>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</si>
  <si>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</si>
  <si>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</si>
  <si>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</si>
  <si>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</si>
  <si>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</si>
  <si>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</si>
  <si>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</si>
  <si>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</si>
  <si>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</si>
  <si>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</si>
  <si>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</si>
  <si>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</si>
  <si>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</si>
  <si>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</si>
  <si>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</si>
  <si>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</si>
  <si>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</si>
  <si>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</si>
  <si>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</si>
  <si>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</si>
  <si>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</si>
  <si>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</si>
  <si>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</si>
  <si>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</si>
  <si>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</si>
  <si>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</si>
  <si>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</si>
  <si>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</si>
  <si>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</si>
  <si>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</si>
  <si>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</si>
  <si>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</si>
  <si>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</si>
  <si>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</si>
  <si>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</si>
  <si>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</si>
  <si>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</si>
  <si>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</si>
  <si>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</si>
  <si>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</si>
  <si>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</si>
  <si>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</si>
  <si>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</si>
  <si>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</si>
  <si>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</si>
  <si>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</si>
  <si>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</si>
  <si>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</si>
  <si>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</si>
  <si>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</si>
  <si>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</si>
  <si>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</si>
  <si>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</si>
  <si>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</si>
  <si>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</si>
  <si>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</si>
  <si>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</si>
  <si>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</si>
  <si>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</si>
  <si>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</si>
  <si>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</si>
  <si>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</si>
  <si>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</si>
  <si>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</si>
  <si>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</si>
  <si>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</si>
  <si>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</si>
  <si>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</si>
  <si>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</si>
  <si>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</si>
  <si>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</si>
  <si>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</si>
  <si>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</si>
  <si>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</si>
  <si>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</si>
  <si>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</si>
  <si>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</si>
  <si>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</si>
  <si>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</si>
  <si>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</si>
  <si>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</si>
  <si>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</si>
  <si>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</si>
  <si>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</si>
  <si>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</si>
  <si>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</si>
  <si>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</si>
  <si>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</si>
  <si>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</si>
  <si>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</si>
  <si>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</si>
  <si>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</si>
  <si>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</si>
  <si>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</si>
  <si>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</si>
  <si>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</si>
  <si>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</si>
  <si>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</si>
  <si>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</si>
  <si>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</si>
  <si>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</si>
  <si>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</si>
  <si>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</si>
  <si>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</si>
  <si>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</si>
  <si>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</si>
  <si>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</si>
  <si>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</si>
  <si>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</si>
  <si>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</si>
  <si>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</si>
  <si>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</si>
  <si>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</si>
  <si>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</si>
  <si>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</si>
  <si>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</si>
  <si>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</si>
  <si>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</si>
  <si>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</si>
  <si>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</si>
  <si>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</si>
  <si>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</si>
  <si>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</si>
  <si>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</si>
  <si>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</si>
  <si>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</si>
  <si>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</si>
  <si>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</si>
  <si>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</si>
  <si>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</si>
  <si>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</si>
  <si>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</si>
  <si>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</si>
  <si>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</si>
  <si>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</si>
  <si>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</si>
  <si>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</si>
  <si>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</si>
  <si>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</si>
  <si>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</si>
  <si>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</si>
  <si>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</si>
  <si>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</si>
  <si>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</si>
  <si>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</si>
  <si>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</si>
  <si>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</si>
  <si>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</si>
  <si>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</si>
  <si>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</si>
  <si>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</si>
  <si>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</si>
  <si>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</si>
  <si>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</si>
  <si>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</si>
  <si>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</si>
  <si>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</si>
  <si>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</si>
  <si>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</si>
  <si>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</si>
  <si>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</si>
  <si>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</si>
  <si>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</si>
  <si>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</si>
  <si>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</si>
  <si>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</si>
  <si>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</si>
  <si>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</si>
  <si>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</si>
  <si>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</si>
  <si>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</si>
  <si>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</si>
  <si>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</si>
  <si>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</si>
  <si>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</si>
  <si>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</si>
  <si>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</si>
  <si>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</si>
  <si>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</si>
  <si>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</si>
  <si>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</si>
  <si>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</si>
  <si>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</si>
  <si>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</si>
  <si>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</si>
  <si>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</si>
  <si>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</si>
  <si>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</si>
  <si>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</si>
  <si>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</si>
  <si>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</si>
  <si>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</si>
  <si>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</si>
  <si>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</si>
  <si>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</si>
  <si>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</si>
  <si>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</si>
  <si>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</si>
  <si>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</si>
  <si>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</si>
  <si>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</si>
  <si>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</si>
  <si>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</si>
  <si>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</si>
  <si>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</si>
  <si>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</si>
  <si>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</si>
  <si>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</si>
  <si>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</si>
  <si>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</si>
  <si>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</si>
  <si>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</si>
  <si>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</si>
  <si>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</si>
  <si>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</si>
  <si>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</si>
  <si>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</si>
  <si>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</si>
  <si>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</si>
  <si>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</si>
  <si>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</si>
  <si>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</si>
  <si>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</si>
  <si>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</si>
  <si>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</si>
  <si>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</si>
  <si>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</si>
  <si>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</si>
  <si>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</si>
  <si>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</si>
  <si>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</si>
  <si>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</si>
  <si>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</si>
  <si>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</si>
  <si>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</si>
  <si>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</si>
  <si>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</si>
  <si>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</si>
  <si>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</si>
  <si>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</si>
  <si>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</si>
  <si>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</si>
  <si>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</si>
  <si>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</si>
  <si>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</si>
  <si>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</si>
  <si>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</si>
  <si>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</si>
  <si>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</si>
  <si>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</si>
  <si>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</si>
  <si>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</si>
  <si>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</si>
  <si>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</si>
  <si>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</si>
  <si>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</si>
  <si>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</si>
  <si>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</si>
  <si>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</si>
  <si>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</si>
  <si>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</si>
  <si>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</si>
  <si>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</si>
  <si>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</si>
  <si>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</si>
  <si>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</si>
  <si>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</si>
  <si>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</si>
  <si>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</si>
  <si>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</si>
  <si>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</si>
  <si>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</si>
  <si>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</si>
  <si>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</si>
  <si>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</si>
  <si>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</si>
  <si>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</si>
  <si>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</si>
  <si>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</si>
  <si>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</si>
  <si>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</si>
  <si>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</si>
  <si>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</si>
  <si>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</si>
  <si>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</si>
  <si>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</si>
  <si>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</si>
  <si>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</si>
  <si>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</si>
  <si>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</si>
  <si>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</si>
  <si>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</si>
  <si>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</si>
  <si>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</si>
  <si>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</si>
  <si>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</si>
  <si>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</si>
  <si>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</si>
  <si>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</si>
  <si>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</si>
  <si>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</si>
  <si>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</si>
  <si>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</si>
  <si>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</si>
  <si>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</si>
  <si>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</si>
  <si>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</si>
  <si>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</si>
  <si>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</si>
  <si>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</si>
  <si>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</si>
  <si>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</si>
  <si>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</si>
  <si>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</si>
  <si>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</si>
  <si>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</si>
  <si>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</si>
  <si>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</si>
  <si>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</si>
  <si>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</si>
  <si>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</si>
  <si>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</si>
  <si>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</si>
  <si>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</si>
  <si>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</si>
  <si>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</si>
  <si>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</si>
  <si>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</si>
  <si>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</si>
  <si>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</si>
  <si>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</si>
  <si>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</si>
  <si>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</si>
  <si>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</si>
  <si>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</si>
  <si>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</si>
  <si>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</si>
  <si>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</si>
  <si>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</si>
  <si>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</si>
  <si>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</si>
  <si>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</si>
  <si>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</si>
  <si>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</si>
  <si>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</si>
  <si>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</si>
  <si>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</si>
  <si>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</si>
  <si>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</si>
  <si>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</si>
  <si>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</si>
  <si>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</si>
  <si>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</si>
  <si>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</si>
  <si>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</si>
  <si>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</si>
  <si>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</si>
  <si>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</si>
  <si>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</si>
  <si>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</si>
  <si>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</si>
  <si>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</si>
  <si>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</si>
  <si>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</si>
  <si>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</si>
  <si>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</si>
  <si>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</si>
  <si>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</si>
  <si>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</si>
  <si>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</si>
  <si>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</si>
  <si>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</si>
  <si>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</si>
  <si>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</si>
  <si>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</si>
  <si>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</si>
  <si>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</si>
  <si>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</si>
  <si>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</si>
  <si>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</si>
  <si>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</si>
  <si>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</si>
  <si>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</si>
  <si>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</si>
  <si>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</si>
  <si>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</si>
  <si>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</si>
  <si>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</si>
  <si>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</si>
  <si>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</si>
  <si>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</si>
  <si>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</si>
  <si>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</si>
  <si>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</si>
  <si>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</si>
  <si>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</si>
  <si>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</si>
  <si>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</si>
  <si>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</si>
  <si>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</si>
  <si>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</si>
  <si>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</si>
  <si>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</si>
  <si>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</si>
  <si>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</si>
  <si>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</si>
  <si>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</si>
  <si>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</si>
  <si>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</si>
  <si>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</si>
  <si>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</si>
  <si>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</si>
  <si>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</si>
  <si>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</si>
  <si>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</si>
  <si>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</si>
  <si>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</si>
  <si>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</si>
  <si>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</si>
  <si>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</si>
  <si>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</si>
  <si>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</si>
  <si>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</si>
  <si>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</si>
  <si>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</si>
  <si>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</si>
  <si>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</si>
  <si>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</si>
  <si>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</si>
  <si>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</si>
  <si>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</si>
  <si>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</si>
  <si>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</si>
  <si>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</si>
  <si>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</si>
  <si>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</si>
  <si>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</si>
  <si>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</si>
  <si>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</si>
  <si>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</si>
  <si>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</si>
  <si>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</si>
  <si>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</si>
  <si>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</si>
  <si>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</si>
  <si>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</si>
  <si>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</si>
  <si>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</si>
  <si>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</si>
  <si>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</si>
  <si>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</si>
  <si>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</si>
  <si>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</si>
  <si>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</si>
  <si>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</si>
  <si>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</si>
  <si>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</si>
  <si>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</si>
  <si>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</si>
  <si>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</si>
  <si>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</si>
  <si>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</si>
  <si>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</si>
  <si>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</si>
  <si>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</si>
  <si>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</si>
  <si>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</si>
  <si>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</si>
  <si>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</si>
  <si>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</si>
  <si>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</si>
  <si>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</si>
  <si>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</si>
  <si>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</si>
  <si>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</si>
  <si>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</si>
  <si>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</si>
  <si>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</si>
  <si>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</si>
  <si>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</si>
  <si>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</si>
  <si>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</si>
  <si>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</si>
  <si>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</si>
  <si>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</si>
  <si>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</si>
  <si>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</si>
  <si>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</si>
  <si>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</si>
  <si>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</si>
  <si>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</si>
  <si>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</si>
  <si>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</si>
  <si>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</si>
  <si>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</si>
  <si>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</si>
  <si>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</si>
  <si>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</si>
  <si>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</si>
  <si>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</si>
  <si>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</si>
  <si>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</si>
  <si>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</si>
  <si>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</si>
  <si>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</si>
  <si>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</si>
  <si>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</si>
  <si>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</si>
  <si>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</si>
  <si>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</si>
  <si>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</si>
  <si>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</si>
  <si>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</si>
  <si>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</si>
  <si>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</si>
  <si>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</si>
  <si>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</si>
  <si>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</si>
  <si>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</si>
  <si>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</si>
  <si>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</si>
  <si>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</si>
  <si>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</si>
  <si>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</si>
  <si>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</si>
  <si>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</si>
  <si>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</si>
  <si>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</si>
  <si>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</si>
  <si>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</si>
  <si>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</si>
  <si>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</si>
  <si>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</si>
  <si>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</si>
  <si>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</si>
  <si>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</si>
  <si>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</si>
  <si>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</si>
  <si>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</si>
  <si>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</si>
  <si>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</si>
  <si>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</si>
  <si>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</si>
  <si>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</si>
  <si>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</si>
  <si>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</si>
  <si>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</si>
  <si>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</si>
  <si>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</si>
  <si>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</si>
  <si>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</si>
  <si>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</si>
  <si>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</si>
  <si>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</si>
  <si>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</si>
  <si>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</si>
  <si>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</si>
  <si>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</si>
  <si>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</si>
  <si>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</si>
  <si>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</si>
  <si>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</si>
  <si>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</si>
  <si>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</si>
  <si>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</si>
  <si>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</si>
  <si>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</si>
  <si>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</si>
  <si>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</si>
  <si>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</si>
  <si>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</si>
  <si>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</si>
  <si>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</si>
  <si>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</si>
  <si>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</si>
  <si>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</si>
  <si>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</si>
  <si>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</si>
  <si>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</si>
  <si>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</si>
  <si>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</si>
  <si>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</si>
  <si>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</si>
  <si>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</si>
  <si>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</si>
  <si>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</si>
  <si>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</si>
  <si>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</si>
  <si>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</si>
  <si>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</si>
  <si>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</si>
  <si>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</si>
  <si>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</si>
  <si>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</si>
  <si>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</si>
  <si>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</si>
  <si>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</si>
  <si>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</si>
  <si>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</si>
  <si>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</si>
  <si>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</si>
  <si>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</si>
  <si>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</si>
  <si>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</si>
  <si>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</si>
  <si>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</si>
  <si>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</si>
  <si>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</si>
  <si>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</si>
  <si>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</si>
  <si>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</si>
  <si>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</si>
  <si>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</si>
  <si>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</si>
  <si>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</si>
  <si>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</si>
  <si>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</si>
  <si>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</si>
  <si>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</si>
  <si>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</si>
  <si>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</si>
  <si>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</si>
  <si>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</si>
  <si>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</si>
  <si>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</si>
  <si>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</si>
  <si>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</si>
  <si>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</si>
  <si>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</si>
  <si>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</si>
  <si>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</si>
  <si>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</si>
  <si>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</si>
  <si>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</si>
  <si>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</si>
  <si>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</si>
  <si>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</si>
  <si>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</si>
  <si>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</si>
  <si>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</si>
  <si>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</si>
  <si>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</si>
  <si>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</si>
  <si>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</si>
  <si>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</si>
  <si>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</si>
  <si>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</si>
  <si>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</si>
  <si>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</si>
  <si>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</si>
  <si>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</si>
  <si>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</si>
  <si>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</si>
  <si>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</si>
  <si>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</si>
  <si>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</si>
  <si>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</si>
  <si>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</si>
  <si>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</si>
  <si>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</si>
  <si>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</si>
  <si>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</si>
  <si>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</si>
  <si>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</si>
  <si>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</si>
  <si>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</si>
  <si>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</si>
  <si>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</si>
  <si>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</si>
  <si>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</si>
  <si>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</si>
  <si>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</si>
  <si>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</si>
  <si>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</si>
  <si>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</si>
  <si>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</si>
  <si>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</si>
  <si>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</si>
  <si>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</si>
  <si>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</si>
  <si>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</si>
  <si>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</si>
  <si>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</si>
  <si>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</si>
  <si>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</si>
  <si>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</si>
  <si>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</si>
  <si>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</si>
  <si>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</si>
  <si>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</si>
  <si>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</si>
  <si>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</si>
  <si>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</si>
  <si>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</si>
  <si>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</si>
  <si>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</si>
  <si>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</si>
  <si>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</si>
  <si>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</si>
  <si>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</si>
  <si>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</si>
  <si>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</si>
  <si>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</si>
  <si>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</si>
  <si>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</si>
  <si>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</si>
  <si>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</si>
  <si>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</si>
  <si>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</si>
  <si>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</si>
  <si>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</si>
  <si>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</si>
  <si>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</si>
  <si>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</si>
  <si>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</si>
  <si>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</si>
  <si>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</si>
  <si>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</si>
  <si>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</si>
  <si>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</si>
  <si>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</si>
  <si>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</si>
  <si>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</si>
  <si>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</si>
  <si>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</si>
  <si>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</si>
  <si>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</si>
  <si>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</si>
  <si>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</si>
  <si>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</si>
  <si>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</si>
  <si>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</si>
  <si>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</si>
  <si>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</si>
  <si>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</si>
  <si>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</si>
  <si>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</si>
  <si>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</si>
  <si>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</si>
  <si>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</si>
  <si>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</si>
  <si>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</si>
  <si>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</si>
  <si>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</si>
  <si>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</si>
  <si>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</si>
  <si>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</si>
  <si>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</si>
  <si>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</si>
  <si>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</si>
  <si>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</si>
  <si>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</si>
  <si>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</si>
  <si>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</si>
  <si>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</si>
  <si>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</si>
  <si>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</si>
  <si>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</si>
  <si>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</si>
  <si>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</si>
  <si>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</si>
  <si>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</si>
  <si>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</si>
  <si>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</si>
  <si>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</si>
  <si>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</si>
  <si>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</si>
  <si>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</si>
  <si>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</si>
  <si>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</si>
  <si>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</si>
  <si>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</si>
  <si>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</si>
  <si>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</si>
  <si>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</si>
  <si>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</si>
  <si>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</si>
  <si>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</si>
  <si>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</si>
  <si>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</si>
  <si>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</si>
  <si>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</si>
  <si>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</si>
  <si>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</si>
  <si>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</si>
  <si>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</si>
  <si>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</si>
  <si>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</si>
  <si>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</si>
  <si>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</si>
  <si>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</si>
  <si>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</si>
  <si>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</si>
  <si>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</si>
  <si>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</si>
  <si>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</si>
  <si>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</si>
  <si>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</si>
  <si>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</si>
  <si>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</si>
  <si>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</si>
  <si>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</si>
  <si>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</si>
  <si>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</si>
  <si>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</si>
  <si>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</si>
  <si>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</si>
  <si>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</si>
  <si>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</si>
  <si>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</si>
  <si>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</si>
  <si>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</si>
  <si>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</si>
  <si>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</si>
  <si>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</si>
  <si>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</si>
  <si>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</si>
  <si>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</si>
  <si>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</si>
  <si>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</si>
  <si>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</si>
  <si>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</si>
  <si>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</si>
  <si>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</si>
  <si>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</si>
  <si>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</si>
  <si>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</si>
  <si>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</si>
  <si>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</si>
  <si>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</si>
  <si>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</si>
  <si>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</si>
  <si>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</si>
  <si>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</si>
  <si>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</si>
  <si>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</si>
  <si>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</si>
  <si>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</si>
  <si>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</si>
  <si>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</si>
  <si>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</si>
  <si>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</si>
  <si>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</si>
  <si>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</si>
  <si>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</si>
  <si>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</si>
  <si>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</si>
  <si>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</si>
  <si>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</si>
  <si>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</si>
  <si>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</si>
  <si>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</si>
  <si>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</si>
  <si>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</si>
  <si>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</si>
  <si>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</si>
  <si>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</si>
  <si>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</si>
  <si>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</si>
  <si>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</si>
  <si>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</si>
  <si>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</si>
  <si>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</si>
  <si>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</si>
  <si>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</si>
  <si>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</si>
  <si>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</si>
  <si>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</si>
  <si>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</si>
  <si>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</si>
  <si>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</si>
  <si>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</si>
  <si>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</si>
  <si>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</si>
  <si>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</si>
  <si>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</si>
  <si>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</si>
  <si>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</si>
  <si>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</si>
  <si>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</si>
  <si>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</si>
  <si>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</si>
  <si>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</si>
  <si>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</si>
  <si>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</si>
  <si>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</si>
  <si>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</si>
  <si>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</si>
  <si>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</si>
  <si>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</si>
  <si>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</si>
  <si>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</si>
  <si>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</si>
  <si>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</si>
  <si>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</si>
  <si>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</si>
  <si>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</si>
  <si>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</si>
  <si>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</si>
  <si>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</si>
  <si>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</si>
  <si>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</si>
  <si>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</si>
  <si>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</si>
  <si>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</si>
  <si>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</si>
  <si>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</si>
  <si>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</si>
  <si>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</si>
  <si>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</si>
  <si>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</si>
  <si>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</si>
  <si>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</si>
  <si>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</si>
  <si>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</si>
  <si>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</si>
  <si>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</si>
  <si>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</si>
  <si>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</si>
  <si>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</si>
  <si>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</si>
  <si>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</si>
  <si>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</si>
  <si>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</si>
  <si>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</si>
  <si>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</si>
  <si>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</si>
  <si>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</si>
  <si>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</si>
  <si>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</si>
  <si>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</si>
  <si>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</si>
  <si>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</si>
  <si>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</si>
  <si>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</si>
  <si>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</si>
  <si>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</si>
  <si>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</si>
  <si>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</si>
  <si>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</si>
  <si>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</si>
  <si>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</si>
  <si>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</si>
  <si>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</si>
  <si>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</si>
  <si>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</si>
  <si>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</si>
  <si>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</si>
  <si>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</si>
  <si>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</si>
  <si>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</si>
  <si>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</si>
  <si>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</si>
  <si>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</si>
  <si>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</si>
  <si>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</si>
  <si>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</si>
  <si>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</si>
  <si>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</si>
  <si>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</si>
  <si>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</si>
  <si>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</si>
  <si>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</si>
  <si>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</si>
  <si>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</si>
  <si>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</si>
  <si>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</si>
  <si>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</si>
  <si>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</si>
  <si>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</si>
  <si>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</si>
  <si>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</si>
  <si>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</si>
  <si>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</si>
  <si>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</si>
  <si>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</si>
  <si>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</si>
  <si>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</si>
  <si>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</si>
  <si>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</si>
  <si>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</si>
  <si>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</si>
  <si>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</si>
  <si>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</si>
  <si>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</si>
  <si>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</si>
  <si>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</si>
  <si>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</si>
  <si>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</si>
  <si>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</si>
  <si>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</si>
  <si>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</si>
  <si>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</si>
  <si>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</si>
  <si>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</si>
  <si>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</si>
  <si>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</si>
  <si>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</si>
  <si>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</si>
  <si>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</si>
  <si>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</si>
  <si>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</si>
  <si>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</si>
  <si>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</si>
  <si>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</si>
  <si>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</si>
  <si>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</si>
  <si>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</si>
  <si>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</si>
  <si>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</si>
  <si>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</si>
  <si>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</si>
  <si>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</si>
  <si>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</si>
  <si>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</si>
  <si>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</si>
  <si>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</si>
  <si>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</si>
  <si>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</si>
  <si>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</si>
  <si>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</si>
  <si>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</si>
  <si>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</si>
  <si>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</si>
  <si>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</si>
  <si>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</si>
  <si>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</si>
  <si>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</si>
  <si>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</si>
  <si>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</si>
  <si>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</si>
  <si>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</si>
  <si>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</si>
  <si>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</si>
  <si>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</si>
  <si>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</si>
  <si>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</si>
  <si>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</si>
  <si>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</si>
  <si>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</si>
  <si>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</si>
  <si>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</si>
  <si>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</si>
  <si>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</si>
  <si>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</si>
  <si>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</si>
  <si>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</si>
  <si>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</si>
  <si>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</si>
  <si>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</si>
  <si>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</si>
  <si>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</si>
  <si>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</si>
  <si>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</si>
  <si>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</si>
  <si>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</si>
  <si>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</si>
  <si>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</si>
  <si>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</si>
  <si>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</si>
  <si>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</si>
  <si>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</si>
  <si>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</si>
  <si>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</si>
  <si>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</si>
  <si>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</si>
  <si>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</si>
  <si>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</si>
  <si>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</si>
  <si>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</si>
  <si>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</si>
  <si>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</si>
  <si>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</si>
  <si>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</si>
  <si>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</si>
  <si>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</si>
  <si>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</si>
  <si>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</si>
  <si>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</si>
  <si>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</si>
  <si>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</si>
  <si>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</si>
  <si>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</si>
  <si>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</si>
  <si>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</si>
  <si>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</si>
  <si>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</si>
  <si>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</si>
  <si>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</si>
  <si>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</si>
  <si>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</si>
  <si>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</si>
  <si>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</si>
  <si>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</si>
  <si>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</si>
  <si>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</si>
  <si>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</si>
  <si>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</si>
  <si>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</si>
  <si>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</si>
  <si>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</si>
  <si>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</si>
  <si>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</si>
  <si>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</si>
  <si>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</si>
  <si>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</si>
  <si>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</si>
  <si>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</si>
  <si>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</si>
  <si>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</si>
  <si>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</si>
  <si>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</si>
  <si>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</si>
  <si>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</si>
  <si>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</si>
  <si>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</si>
  <si>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</si>
  <si>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</si>
  <si>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</si>
  <si>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</si>
  <si>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</si>
  <si>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</si>
  <si>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</si>
  <si>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</si>
  <si>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</si>
  <si>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</si>
  <si>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</si>
  <si>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</si>
  <si>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</si>
  <si>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</si>
  <si>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</si>
  <si>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</si>
  <si>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</si>
  <si>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</si>
  <si>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</si>
  <si>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</si>
  <si>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</si>
  <si>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</si>
  <si>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</si>
  <si>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</si>
  <si>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</si>
  <si>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</si>
  <si>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</si>
  <si>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</si>
  <si>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</si>
  <si>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</si>
  <si>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</si>
  <si>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</si>
  <si>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</si>
  <si>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</si>
  <si>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</si>
  <si>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</si>
  <si>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</si>
  <si>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</si>
  <si>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</si>
  <si>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</si>
  <si>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</si>
  <si>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</si>
  <si>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</si>
  <si>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</si>
  <si>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</si>
  <si>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</si>
  <si>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</si>
  <si>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</si>
  <si>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</si>
  <si>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</si>
  <si>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</si>
  <si>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</si>
  <si>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</si>
  <si>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</si>
  <si>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</si>
  <si>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</si>
  <si>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</si>
  <si>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</si>
  <si>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</si>
  <si>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</si>
  <si>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</si>
  <si>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</si>
  <si>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</si>
  <si>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</si>
  <si>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</si>
  <si>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</si>
  <si>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</si>
  <si>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</si>
  <si>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</si>
  <si>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</si>
  <si>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</si>
  <si>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</si>
  <si>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</si>
  <si>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</si>
  <si>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</si>
  <si>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</si>
  <si>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</si>
  <si>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</si>
  <si>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</si>
  <si>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</si>
  <si>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</si>
  <si>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</si>
  <si>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</si>
  <si>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</si>
  <si>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</si>
  <si>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</si>
  <si>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</si>
  <si>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</si>
  <si>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</si>
  <si>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</si>
  <si>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</si>
  <si>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</si>
  <si>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</si>
  <si>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</si>
  <si>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</si>
  <si>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</si>
  <si>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</si>
  <si>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</si>
  <si>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</si>
  <si>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</si>
  <si>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</si>
  <si>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</si>
  <si>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</si>
  <si>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</si>
  <si>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</si>
  <si>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</si>
  <si>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</si>
  <si>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</si>
  <si>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</si>
  <si>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</si>
  <si>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</si>
  <si>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</si>
  <si>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</si>
  <si>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</si>
  <si>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</si>
  <si>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</si>
  <si>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</si>
  <si>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</si>
  <si>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</si>
  <si>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</si>
  <si>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</si>
  <si>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</si>
  <si>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</si>
  <si>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</si>
  <si>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</si>
  <si>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</si>
  <si>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</si>
  <si>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</si>
  <si>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</si>
  <si>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</si>
  <si>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</si>
  <si>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</si>
  <si>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</si>
  <si>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</si>
  <si>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</si>
  <si>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</si>
  <si>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</si>
  <si>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</si>
  <si>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</si>
  <si>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</si>
  <si>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</si>
  <si>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</si>
  <si>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</si>
  <si>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</si>
  <si>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</si>
  <si>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</si>
  <si>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</si>
  <si>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</si>
  <si>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</si>
  <si>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</si>
  <si>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</si>
  <si>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</si>
  <si>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</si>
  <si>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</si>
  <si>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</si>
  <si>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</si>
  <si>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</si>
  <si>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</si>
  <si>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</si>
  <si>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</si>
  <si>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</si>
  <si>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</si>
  <si>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</si>
  <si>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</si>
  <si>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</si>
  <si>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</si>
  <si>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</si>
  <si>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</si>
  <si>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</si>
  <si>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</si>
  <si>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</si>
  <si>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</si>
  <si>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</si>
  <si>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</si>
  <si>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</si>
  <si>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</si>
  <si>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</si>
  <si>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</si>
  <si>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</si>
  <si>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</si>
  <si>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</si>
  <si>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</si>
  <si>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</si>
  <si>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</si>
  <si>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</si>
  <si>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</si>
  <si>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</si>
  <si>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</si>
  <si>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</si>
  <si>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</si>
  <si>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</si>
  <si>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</si>
  <si>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</si>
  <si>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</si>
  <si>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</si>
  <si>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</si>
  <si>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</si>
  <si>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</si>
  <si>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</si>
  <si>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</si>
  <si>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</si>
  <si>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</si>
  <si>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</si>
  <si>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</si>
  <si>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</si>
  <si>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</si>
  <si>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</si>
  <si>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</si>
  <si>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</si>
  <si>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</si>
  <si>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</si>
  <si>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</si>
  <si>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</si>
  <si>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</si>
  <si>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</si>
  <si>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</si>
  <si>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</si>
  <si>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</si>
  <si>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</si>
  <si>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</si>
  <si>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</si>
  <si>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</si>
  <si>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</si>
  <si>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</si>
  <si>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</si>
  <si>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</si>
  <si>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</si>
  <si>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</si>
  <si>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</si>
  <si>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</si>
  <si>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</si>
  <si>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</si>
  <si>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</si>
  <si>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</si>
  <si>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</si>
  <si>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</si>
  <si>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</si>
  <si>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</si>
  <si>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</si>
  <si>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</si>
  <si>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</si>
  <si>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</si>
  <si>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</si>
  <si>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</si>
  <si>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</si>
  <si>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</si>
  <si>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</si>
  <si>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</si>
  <si>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</si>
  <si>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</si>
  <si>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</si>
  <si>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</si>
  <si>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</si>
  <si>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</si>
  <si>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</si>
  <si>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</si>
  <si>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</si>
  <si>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</si>
  <si>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</si>
  <si>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</si>
  <si>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</si>
  <si>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</si>
  <si>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</si>
  <si>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</si>
  <si>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</si>
  <si>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</si>
  <si>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</si>
  <si>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</si>
  <si>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</si>
  <si>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</si>
  <si>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</si>
  <si>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</si>
  <si>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</si>
  <si>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</si>
  <si>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</si>
  <si>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</si>
  <si>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</si>
  <si>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</si>
  <si>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</si>
  <si>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</si>
  <si>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</si>
  <si>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</si>
  <si>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</si>
  <si>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</si>
  <si>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</si>
  <si>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</si>
  <si>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</si>
  <si>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</si>
  <si>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</si>
  <si>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</si>
  <si>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</si>
  <si>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</si>
  <si>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</si>
  <si>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</si>
  <si>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</si>
  <si>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</si>
  <si>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</si>
  <si>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</si>
  <si>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</si>
  <si>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</si>
  <si>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</si>
  <si>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</si>
  <si>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</si>
  <si>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</si>
  <si>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</si>
  <si>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</si>
  <si>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</si>
  <si>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</si>
  <si>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</si>
  <si>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</si>
  <si>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</si>
  <si>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</si>
  <si>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</si>
  <si>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</si>
  <si>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</si>
  <si>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</si>
  <si>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</si>
  <si>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</si>
  <si>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</si>
  <si>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</si>
  <si>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</si>
  <si>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</si>
  <si>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</si>
  <si>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</si>
  <si>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</si>
  <si>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</si>
  <si>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</si>
  <si>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</si>
  <si>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</si>
  <si>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</si>
  <si>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</si>
  <si>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</si>
  <si>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</si>
  <si>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</si>
  <si>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</si>
  <si>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</si>
  <si>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</si>
  <si>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</si>
  <si>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</si>
  <si>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</si>
  <si>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</si>
  <si>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</si>
  <si>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</si>
  <si>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</si>
  <si>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</si>
  <si>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</si>
  <si>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</si>
  <si>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</si>
  <si>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</si>
  <si>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</si>
  <si>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</si>
  <si>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</si>
  <si>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</si>
  <si>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</si>
  <si>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</si>
  <si>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</si>
  <si>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</si>
  <si>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</si>
  <si>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</si>
  <si>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</si>
  <si>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</si>
  <si>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</si>
  <si>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</si>
  <si>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</si>
  <si>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</si>
  <si>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</si>
  <si>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</si>
  <si>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</si>
  <si>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</si>
  <si>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</si>
  <si>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</si>
  <si>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</si>
  <si>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</si>
  <si>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</si>
  <si>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</si>
  <si>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</si>
  <si>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</si>
  <si>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</si>
  <si>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</si>
  <si>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</si>
  <si>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</si>
  <si>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</si>
  <si>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</si>
  <si>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</si>
  <si>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</si>
  <si>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</si>
  <si>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</si>
  <si>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</si>
  <si>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</si>
  <si>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</si>
  <si>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</si>
  <si>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</si>
  <si>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</si>
  <si>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</si>
  <si>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</si>
  <si>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</si>
  <si>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</si>
  <si>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</si>
  <si>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</si>
  <si>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</si>
  <si>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</si>
  <si>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</si>
  <si>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</si>
  <si>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</si>
  <si>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</si>
  <si>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</si>
  <si>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</si>
  <si>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</si>
  <si>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</si>
  <si>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</si>
  <si>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</si>
  <si>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</si>
  <si>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</si>
  <si>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</si>
  <si>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</si>
  <si>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</si>
  <si>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</si>
  <si>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</si>
  <si>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</si>
  <si>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</si>
  <si>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</si>
  <si>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</si>
  <si>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</si>
  <si>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</si>
  <si>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</si>
  <si>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</si>
  <si>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</si>
  <si>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</si>
  <si>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</si>
  <si>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</si>
  <si>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</si>
  <si>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</si>
  <si>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</si>
  <si>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</si>
  <si>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</si>
  <si>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</si>
  <si>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</si>
  <si>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</si>
  <si>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</si>
  <si>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</si>
  <si>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</si>
  <si>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</si>
  <si>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</si>
  <si>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</si>
  <si>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</si>
  <si>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</si>
  <si>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</si>
  <si>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</si>
  <si>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</si>
  <si>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</si>
  <si>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</si>
  <si>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</si>
  <si>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</si>
  <si>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</si>
  <si>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</si>
  <si>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</si>
  <si>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</si>
  <si>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</si>
  <si>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</si>
  <si>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</si>
  <si>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</si>
  <si>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</si>
  <si>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</si>
  <si>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</si>
  <si>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</si>
  <si>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</si>
  <si>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</si>
  <si>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</si>
  <si>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</si>
  <si>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</si>
  <si>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</si>
  <si>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</si>
  <si>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</si>
  <si>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</si>
  <si>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</si>
  <si>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</si>
  <si>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</si>
  <si>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</si>
  <si>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</si>
  <si>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</si>
  <si>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</si>
  <si>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</si>
  <si>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</si>
  <si>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</si>
  <si>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</si>
  <si>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</si>
  <si>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</si>
  <si>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</si>
  <si>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</si>
  <si>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</si>
  <si>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</si>
  <si>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</si>
  <si>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</si>
  <si>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</si>
  <si>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</si>
  <si>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</si>
  <si>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</si>
  <si>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</si>
  <si>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</si>
  <si>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</si>
  <si>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</si>
  <si>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</si>
  <si>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</si>
  <si>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</si>
  <si>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</si>
  <si>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</si>
  <si>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</si>
  <si>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</si>
  <si>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</si>
  <si>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</si>
  <si>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</si>
  <si>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</si>
  <si>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</si>
  <si>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</si>
  <si>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</si>
  <si>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</si>
  <si>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</si>
  <si>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</si>
  <si>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</si>
  <si>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</si>
  <si>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</si>
  <si>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</si>
  <si>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</si>
  <si>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</si>
  <si>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</si>
  <si>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</si>
  <si>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</si>
  <si>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</si>
  <si>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</si>
  <si>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</si>
  <si>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</si>
  <si>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</si>
  <si>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</si>
  <si>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</si>
  <si>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</si>
  <si>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</si>
  <si>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</si>
  <si>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</si>
  <si>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</si>
  <si>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</si>
  <si>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</si>
  <si>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</si>
  <si>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</si>
  <si>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</si>
  <si>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</si>
  <si>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</si>
  <si>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</si>
  <si>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</si>
  <si>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</si>
  <si>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</si>
  <si>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</si>
  <si>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</si>
  <si>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</si>
  <si>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</si>
  <si>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</si>
  <si>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</si>
  <si>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</si>
  <si>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</si>
  <si>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</si>
  <si>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</si>
  <si>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</si>
  <si>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</si>
  <si>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</si>
  <si>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</si>
  <si>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</si>
  <si>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</si>
  <si>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</si>
  <si>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</si>
  <si>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</si>
  <si>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</si>
  <si>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</si>
  <si>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</si>
  <si>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</si>
  <si>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</si>
  <si>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</si>
  <si>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</si>
  <si>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</si>
  <si>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</si>
  <si>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</si>
  <si>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</si>
  <si>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</si>
  <si>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</si>
  <si>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</si>
  <si>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</si>
  <si>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</si>
  <si>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</si>
  <si>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</si>
  <si>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</si>
  <si>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</si>
  <si>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</si>
  <si>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</si>
  <si>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</si>
  <si>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</si>
  <si>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</si>
  <si>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</si>
  <si>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</si>
  <si>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</si>
  <si>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</si>
  <si>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</si>
  <si>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</si>
  <si>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</si>
  <si>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</si>
  <si>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</si>
  <si>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</si>
  <si>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</si>
  <si>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</si>
  <si>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</si>
  <si>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</si>
  <si>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</si>
  <si>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</si>
  <si>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</si>
  <si>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</si>
  <si>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</si>
  <si>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</si>
  <si>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</si>
  <si>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</si>
  <si>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</si>
  <si>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</si>
  <si>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</si>
  <si>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</si>
  <si>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</si>
  <si>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</si>
  <si>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</si>
  <si>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</si>
  <si>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</si>
  <si>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</si>
  <si>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</si>
  <si>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</si>
  <si>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</si>
  <si>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</si>
  <si>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</si>
  <si>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</si>
  <si>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</si>
  <si>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</si>
  <si>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</si>
  <si>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</si>
  <si>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</si>
  <si>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</si>
  <si>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</si>
  <si>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</si>
  <si>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</si>
  <si>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</si>
  <si>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</si>
  <si>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</si>
  <si>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</si>
  <si>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</si>
  <si>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</si>
  <si>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</si>
  <si>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</si>
  <si>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</si>
  <si>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</si>
  <si>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</si>
  <si>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</si>
  <si>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</si>
  <si>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</si>
  <si>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</si>
  <si>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</si>
  <si>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</si>
  <si>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</si>
  <si>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</si>
  <si>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</si>
  <si>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</si>
  <si>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</si>
  <si>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</si>
  <si>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</si>
  <si>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</si>
  <si>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</si>
  <si>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</si>
  <si>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</si>
  <si>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</si>
  <si>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</si>
  <si>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</si>
  <si>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</si>
  <si>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</si>
  <si>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</si>
  <si>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</si>
  <si>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</si>
  <si>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</si>
  <si>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</si>
  <si>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</si>
  <si>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</si>
  <si>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</si>
  <si>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</si>
  <si>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</si>
  <si>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</si>
  <si>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</si>
  <si>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</si>
  <si>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</si>
  <si>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</si>
  <si>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</si>
  <si>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</si>
  <si>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</si>
  <si>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</si>
  <si>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</si>
  <si>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</si>
  <si>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</si>
  <si>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</si>
  <si>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</si>
  <si>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</si>
  <si>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</si>
  <si>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</si>
  <si>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</si>
  <si>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</si>
  <si>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</si>
  <si>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</si>
  <si>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</si>
  <si>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</si>
  <si>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</si>
  <si>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</si>
  <si>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</si>
  <si>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</si>
  <si>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</si>
  <si>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</si>
  <si>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</si>
  <si>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</si>
  <si>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</si>
  <si>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</si>
  <si>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</si>
  <si>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</si>
  <si>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</si>
  <si>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</si>
  <si>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</si>
  <si>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</si>
  <si>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</si>
  <si>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</si>
  <si>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</si>
  <si>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</si>
  <si>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</si>
  <si>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</si>
  <si>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</si>
  <si>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</si>
  <si>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</si>
  <si>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</si>
  <si>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</si>
  <si>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</si>
  <si>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</si>
  <si>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</si>
  <si>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</si>
  <si>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</si>
  <si>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</si>
  <si>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</si>
  <si>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</si>
  <si>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</si>
  <si>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</si>
  <si>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</si>
  <si>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</si>
  <si>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</si>
  <si>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</si>
  <si>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</si>
  <si>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</si>
  <si>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</si>
  <si>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</si>
  <si>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</si>
  <si>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</si>
  <si>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</si>
  <si>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</si>
  <si>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</si>
  <si>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</si>
  <si>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</si>
  <si>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</si>
  <si>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</si>
  <si>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</si>
  <si>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</si>
  <si>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</si>
  <si>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</si>
  <si>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</si>
  <si>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</si>
  <si>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</si>
  <si>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</si>
  <si>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</si>
  <si>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</si>
  <si>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</si>
  <si>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</si>
  <si>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</si>
  <si>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</si>
  <si>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</si>
  <si>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</si>
  <si>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</si>
  <si>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</si>
  <si>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</si>
  <si>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</si>
  <si>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</si>
  <si>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</si>
  <si>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</si>
  <si>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</si>
  <si>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</si>
  <si>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</si>
  <si>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</si>
  <si>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</si>
  <si>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</si>
  <si>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</si>
  <si>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</si>
  <si>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</si>
  <si>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</si>
  <si>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</si>
  <si>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</si>
  <si>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</si>
  <si>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</si>
  <si>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</si>
  <si>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</si>
  <si>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</si>
  <si>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</si>
  <si>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</si>
  <si>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</si>
  <si>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</si>
  <si>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</si>
  <si>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</si>
  <si>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</si>
  <si>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</si>
  <si>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</si>
  <si>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</si>
  <si>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</si>
  <si>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</si>
  <si>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</si>
  <si>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</si>
  <si>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</si>
  <si>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</si>
  <si>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</si>
  <si>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</si>
  <si>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</si>
  <si>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</si>
  <si>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</si>
  <si>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</si>
  <si>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</si>
  <si>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</si>
  <si>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</si>
  <si>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</si>
  <si>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</si>
  <si>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</si>
  <si>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</si>
  <si>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</si>
  <si>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</si>
  <si>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</si>
  <si>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</si>
  <si>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</si>
  <si>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</si>
  <si>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</si>
  <si>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</si>
  <si>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</si>
  <si>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</si>
  <si>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</si>
  <si>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</si>
  <si>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</si>
  <si>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</si>
  <si>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</si>
  <si>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</si>
  <si>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</si>
  <si>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</si>
  <si>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</si>
  <si>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</si>
  <si>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</si>
  <si>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</si>
  <si>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</si>
  <si>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</si>
  <si>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</si>
  <si>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</si>
  <si>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</si>
  <si>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</si>
  <si>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</si>
  <si>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</si>
  <si>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</si>
  <si>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</si>
  <si>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</si>
  <si>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</si>
  <si>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</si>
  <si>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</si>
  <si>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</si>
  <si>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</si>
  <si>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</si>
  <si>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</si>
  <si>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</si>
  <si>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</si>
  <si>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</si>
  <si>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</si>
  <si>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</si>
  <si>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</si>
  <si>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</si>
  <si>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</si>
  <si>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</si>
  <si>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</si>
  <si>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</si>
  <si>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</si>
  <si>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</si>
  <si>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</si>
  <si>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</si>
  <si>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</si>
  <si>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</si>
  <si>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</si>
  <si>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</si>
  <si>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</si>
  <si>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</si>
  <si>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</si>
  <si>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</si>
  <si>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</si>
  <si>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</si>
  <si>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</si>
  <si>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</si>
  <si>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</si>
  <si>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</si>
  <si>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</si>
  <si>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</si>
  <si>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</si>
  <si>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</si>
  <si>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</si>
  <si>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</si>
  <si>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</si>
  <si>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</si>
  <si>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</si>
  <si>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</si>
  <si>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</si>
  <si>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</si>
  <si>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</si>
  <si>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</si>
  <si>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</si>
  <si>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</si>
  <si>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</si>
  <si>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</si>
  <si>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</si>
  <si>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</si>
  <si>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</si>
  <si>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</si>
  <si>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</si>
  <si>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</si>
  <si>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</si>
  <si>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</si>
  <si>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</si>
  <si>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</si>
  <si>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</si>
  <si>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</si>
  <si>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</si>
  <si>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</si>
  <si>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</si>
  <si>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</si>
  <si>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</si>
  <si>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</si>
  <si>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</si>
  <si>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</si>
  <si>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</si>
  <si>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</si>
  <si>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</si>
  <si>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</si>
  <si>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</si>
  <si>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</si>
  <si>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</si>
  <si>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</si>
  <si>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</si>
  <si>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</si>
  <si>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</si>
  <si>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</si>
  <si>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</si>
  <si>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</si>
  <si>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</si>
  <si>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</si>
  <si>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</si>
  <si>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</si>
  <si>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</si>
  <si>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</si>
  <si>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</si>
  <si>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</si>
  <si>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</si>
  <si>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</si>
  <si>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</si>
  <si>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</si>
  <si>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</si>
  <si>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</si>
  <si>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</si>
  <si>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</si>
  <si>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</si>
  <si>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</si>
  <si>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</si>
  <si>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</si>
  <si>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</si>
  <si>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</si>
  <si>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</si>
  <si>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</si>
  <si>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</si>
  <si>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</si>
  <si>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</si>
  <si>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</si>
  <si>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</si>
  <si>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</si>
  <si>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</si>
  <si>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</si>
  <si>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</si>
  <si>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</si>
  <si>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</si>
  <si>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</si>
  <si>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</si>
  <si>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</si>
  <si>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</si>
  <si>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</si>
  <si>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</si>
  <si>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</si>
  <si>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</si>
  <si>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</si>
  <si>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</si>
  <si>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</si>
  <si>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</si>
  <si>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</si>
  <si>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</si>
  <si>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</si>
  <si>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</si>
  <si>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</si>
  <si>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</si>
  <si>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</si>
  <si>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</si>
  <si>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</si>
  <si>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</si>
  <si>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</si>
  <si>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</si>
  <si>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</si>
  <si>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</si>
  <si>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</si>
  <si>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</si>
  <si>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</si>
  <si>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</si>
  <si>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</si>
  <si>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</si>
  <si>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</si>
  <si>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</si>
  <si>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</si>
  <si>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</si>
  <si>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</si>
  <si>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</si>
  <si>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</si>
  <si>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</si>
  <si>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</si>
  <si>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</si>
  <si>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</si>
  <si>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</si>
  <si>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</si>
  <si>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</si>
  <si>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</si>
  <si>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</si>
  <si>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</si>
  <si>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</si>
  <si>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</si>
  <si>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</si>
  <si>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</si>
  <si>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</si>
  <si>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</si>
  <si>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</si>
  <si>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</si>
  <si>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</si>
  <si>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</si>
  <si>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</si>
  <si>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</si>
  <si>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</si>
  <si>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</si>
  <si>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</si>
  <si>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</si>
  <si>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</si>
  <si>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</si>
  <si>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</si>
  <si>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</si>
  <si>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</si>
  <si>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</si>
  <si>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</si>
  <si>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</si>
  <si>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</si>
  <si>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</si>
  <si>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</si>
  <si>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</si>
  <si>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</si>
  <si>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</si>
  <si>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</si>
  <si>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</si>
  <si>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</si>
  <si>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</si>
  <si>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</si>
  <si>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</si>
  <si>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</si>
  <si>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</si>
  <si>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</si>
  <si>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</si>
  <si>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</si>
  <si>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</si>
  <si>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</si>
  <si>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</si>
  <si>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</si>
  <si>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</si>
  <si>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</si>
  <si>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</si>
  <si>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</si>
  <si>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</si>
  <si>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</si>
  <si>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</si>
  <si>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</si>
  <si>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</si>
  <si>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</si>
  <si>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</si>
  <si>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</si>
  <si>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</si>
  <si>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</si>
  <si>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</si>
  <si>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</si>
  <si>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</si>
  <si>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</si>
  <si>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</si>
  <si>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</si>
  <si>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</si>
  <si>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</si>
  <si>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</si>
  <si>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</si>
  <si>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</si>
  <si>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</si>
  <si>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</si>
  <si>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</si>
  <si>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</si>
  <si>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</si>
  <si>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</si>
  <si>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</si>
  <si>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</si>
  <si>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</si>
  <si>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</si>
  <si>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</si>
  <si>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</si>
  <si>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</si>
  <si>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</si>
  <si>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</si>
  <si>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</si>
  <si>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</si>
  <si>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</si>
  <si>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</si>
  <si>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</si>
  <si>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</si>
  <si>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</si>
  <si>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</si>
  <si>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</si>
  <si>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</si>
  <si>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</si>
  <si>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</si>
  <si>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</si>
  <si>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</si>
  <si>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</si>
  <si>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</si>
  <si>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</si>
  <si>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</si>
  <si>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</si>
  <si>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</si>
  <si>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</si>
  <si>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</si>
  <si>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</si>
  <si>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</si>
  <si>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</si>
  <si>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</si>
  <si>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</si>
  <si>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</si>
  <si>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</si>
  <si>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</si>
  <si>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</si>
  <si>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</si>
  <si>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</si>
  <si>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</si>
  <si>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</si>
  <si>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</si>
  <si>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</si>
  <si>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</si>
  <si>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</si>
  <si>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</si>
  <si>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</si>
  <si>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</si>
  <si>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</si>
  <si>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</si>
  <si>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</si>
  <si>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</si>
  <si>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</si>
  <si>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</si>
  <si>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</si>
  <si>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</si>
  <si>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</si>
  <si>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</si>
  <si>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</si>
  <si>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</si>
  <si>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</si>
  <si>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</si>
  <si>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</si>
  <si>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</si>
  <si>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</si>
  <si>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</si>
  <si>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</si>
  <si>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</si>
  <si>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</si>
  <si>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</si>
  <si>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</si>
  <si>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</si>
  <si>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</si>
  <si>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</si>
  <si>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</si>
  <si>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</si>
  <si>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</si>
  <si>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</si>
  <si>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</si>
  <si>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</si>
  <si>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</si>
  <si>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</si>
  <si>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</si>
  <si>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</si>
  <si>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</si>
  <si>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</si>
  <si>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</si>
  <si>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</si>
  <si>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</si>
  <si>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</si>
  <si>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</si>
  <si>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</si>
  <si>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</si>
  <si>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</si>
  <si>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</si>
  <si>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</si>
  <si>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</si>
  <si>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</si>
  <si>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</si>
  <si>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</si>
  <si>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</si>
  <si>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</si>
  <si>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</si>
  <si>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</si>
  <si>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</si>
  <si>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</si>
  <si>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</si>
  <si>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</si>
  <si>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</si>
  <si>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</si>
  <si>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</si>
  <si>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</si>
  <si>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</si>
  <si>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</si>
  <si>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</si>
  <si>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</si>
  <si>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</si>
  <si>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</si>
  <si>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</si>
  <si>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</si>
  <si>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</si>
  <si>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</si>
  <si>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</si>
  <si>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</si>
  <si>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</si>
  <si>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</si>
  <si>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</si>
  <si>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</si>
  <si>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</si>
  <si>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</si>
  <si>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</si>
  <si>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</si>
  <si>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</si>
  <si>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</si>
  <si>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</si>
  <si>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</si>
  <si>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</si>
  <si>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</si>
  <si>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</si>
  <si>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</si>
  <si>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</si>
  <si>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</si>
  <si>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</si>
  <si>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</si>
  <si>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</si>
  <si>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</si>
  <si>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</si>
  <si>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</si>
  <si>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</si>
  <si>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</si>
  <si>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</si>
  <si>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</si>
  <si>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</si>
  <si>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</si>
  <si>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</si>
  <si>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</si>
  <si>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</si>
  <si>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</si>
  <si>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</si>
  <si>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</si>
  <si>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</si>
  <si>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</si>
  <si>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</si>
  <si>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</si>
  <si>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</si>
  <si>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</si>
  <si>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</si>
  <si>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</si>
  <si>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</si>
  <si>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</si>
  <si>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</si>
  <si>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</si>
  <si>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</si>
  <si>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</si>
  <si>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</si>
  <si>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</si>
  <si>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</si>
  <si>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</si>
  <si>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</si>
  <si>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</si>
  <si>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</si>
  <si>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</si>
  <si>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</si>
  <si>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</si>
  <si>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</si>
  <si>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</si>
  <si>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</si>
  <si>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</si>
  <si>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</si>
  <si>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</si>
  <si>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</si>
  <si>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</si>
  <si>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</si>
  <si>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</si>
  <si>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</si>
  <si>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</si>
  <si>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</si>
  <si>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</si>
  <si>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</si>
  <si>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</si>
  <si>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</si>
  <si>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</si>
  <si>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</si>
  <si>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</si>
  <si>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</si>
  <si>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</si>
  <si>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</si>
  <si>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</si>
  <si>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</si>
  <si>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</si>
  <si>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</si>
  <si>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</si>
  <si>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</si>
  <si>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</si>
  <si>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</si>
  <si>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</si>
  <si>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</si>
  <si>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</si>
  <si>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</si>
  <si>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</si>
  <si>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</si>
  <si>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</si>
  <si>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</si>
  <si>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</si>
  <si>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</si>
  <si>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</si>
  <si>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</si>
  <si>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</si>
  <si>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</si>
  <si>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</si>
  <si>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</si>
  <si>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</si>
  <si>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</si>
  <si>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</si>
  <si>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</si>
  <si>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</si>
  <si>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</si>
  <si>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</si>
  <si>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</si>
  <si>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</si>
  <si>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</si>
  <si>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</si>
  <si>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</si>
  <si>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</si>
  <si>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</si>
  <si>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</si>
  <si>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</si>
  <si>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</si>
  <si>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</si>
  <si>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</si>
  <si>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</si>
  <si>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</si>
  <si>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</si>
  <si>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</si>
  <si>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</si>
  <si>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</si>
  <si>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</si>
  <si>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</si>
  <si>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</si>
  <si>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</si>
  <si>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</si>
  <si>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</si>
  <si>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</si>
  <si>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</si>
  <si>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</si>
  <si>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</si>
  <si>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</si>
  <si>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</si>
  <si>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</si>
  <si>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</si>
  <si>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</si>
  <si>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</si>
  <si>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</si>
  <si>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</si>
  <si>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</si>
  <si>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</si>
  <si>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</si>
  <si>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</si>
  <si>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</si>
  <si>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</si>
  <si>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</si>
  <si>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</si>
  <si>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</si>
  <si>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</si>
  <si>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</si>
  <si>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</si>
  <si>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</si>
  <si>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</si>
  <si>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</si>
  <si>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</si>
  <si>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</si>
  <si>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</si>
  <si>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</si>
  <si>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</si>
  <si>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</si>
  <si>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</si>
  <si>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</si>
  <si>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</si>
  <si>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</si>
  <si>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</si>
  <si>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</si>
  <si>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</si>
  <si>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</si>
  <si>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</si>
  <si>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</si>
  <si>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</si>
  <si>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</si>
  <si>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</si>
  <si>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</si>
  <si>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</si>
  <si>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</si>
  <si>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</si>
  <si>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</si>
  <si>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</si>
  <si>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</si>
  <si>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</si>
  <si>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</si>
  <si>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</si>
  <si>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</si>
  <si>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</si>
  <si>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</si>
  <si>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</si>
  <si>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</si>
  <si>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</si>
  <si>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</si>
  <si>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</si>
  <si>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</si>
  <si>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</si>
  <si>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</si>
  <si>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</si>
  <si>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</si>
  <si>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</si>
  <si>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</si>
  <si>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</si>
  <si>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</si>
  <si>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</si>
  <si>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</si>
  <si>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</si>
  <si>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</si>
  <si>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</si>
  <si>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</si>
  <si>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</si>
  <si>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</si>
  <si>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</si>
  <si>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</si>
  <si>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</si>
  <si>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</si>
  <si>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</si>
  <si>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</si>
  <si>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</si>
  <si>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</si>
  <si>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</si>
  <si>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</si>
  <si>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</si>
  <si>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</si>
  <si>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</si>
  <si>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</si>
  <si>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</si>
  <si>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</si>
  <si>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</si>
  <si>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</si>
  <si>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</si>
  <si>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</si>
  <si>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</si>
  <si>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</si>
  <si>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</si>
  <si>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</si>
  <si>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</si>
  <si>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</si>
  <si>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</si>
  <si>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</si>
  <si>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</si>
  <si>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</si>
  <si>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</si>
  <si>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</si>
  <si>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</si>
  <si>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</si>
  <si>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</si>
  <si>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</si>
  <si>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</si>
  <si>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</si>
  <si>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</si>
  <si>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</si>
  <si>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</si>
  <si>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</si>
  <si>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</si>
  <si>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</si>
  <si>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</si>
  <si>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</si>
  <si>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</si>
  <si>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</si>
  <si>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</si>
  <si>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</si>
  <si>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</si>
  <si>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</si>
  <si>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</si>
  <si>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</si>
  <si>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</si>
  <si>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</si>
  <si>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</si>
  <si>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</si>
  <si>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</si>
  <si>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</si>
  <si>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</si>
  <si>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</si>
  <si>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</si>
  <si>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</si>
  <si>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</si>
  <si>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</si>
  <si>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</si>
  <si>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</si>
  <si>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</si>
  <si>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</si>
  <si>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</si>
  <si>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</si>
  <si>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</si>
  <si>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</si>
  <si>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</si>
  <si>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</si>
  <si>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</si>
  <si>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</si>
  <si>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</si>
  <si>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</si>
  <si>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</si>
  <si>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</si>
  <si>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</si>
  <si>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</si>
  <si>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</si>
  <si>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</si>
  <si>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</si>
  <si>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</si>
  <si>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</si>
  <si>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</si>
  <si>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</si>
  <si>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</si>
  <si>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</si>
  <si>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</si>
  <si>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</si>
  <si>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</si>
  <si>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</si>
  <si>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</si>
  <si>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</si>
  <si>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</si>
  <si>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</si>
  <si>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</si>
  <si>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</si>
  <si>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</si>
  <si>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</si>
  <si>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</si>
  <si>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</si>
  <si>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</si>
  <si>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</si>
  <si>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</si>
  <si>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</si>
  <si>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</si>
  <si>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</si>
  <si>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</si>
  <si>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</si>
  <si>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</si>
  <si>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</si>
  <si>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</si>
  <si>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</si>
  <si>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</si>
  <si>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</si>
  <si>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</si>
  <si>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</si>
  <si>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</si>
  <si>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</si>
  <si>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</si>
  <si>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</si>
  <si>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</si>
  <si>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</si>
  <si>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</si>
  <si>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</si>
  <si>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</si>
  <si>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</si>
  <si>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</si>
  <si>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</si>
  <si>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</si>
  <si>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</si>
  <si>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</si>
  <si>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</si>
  <si>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</si>
  <si>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</si>
  <si>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</si>
  <si>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</si>
  <si>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</si>
  <si>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</si>
  <si>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</si>
  <si>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</si>
  <si>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</si>
  <si>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</si>
  <si>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</si>
  <si>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</si>
  <si>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</si>
  <si>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</si>
  <si>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</si>
  <si>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</si>
  <si>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</si>
  <si>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</si>
  <si>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</si>
  <si>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</si>
  <si>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</si>
  <si>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</si>
  <si>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</si>
  <si>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</si>
  <si>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</si>
  <si>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</si>
  <si>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</si>
  <si>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</si>
  <si>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</si>
  <si>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</si>
  <si>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</si>
  <si>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</si>
  <si>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</si>
  <si>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</si>
  <si>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</si>
  <si>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</si>
  <si>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</si>
  <si>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</si>
  <si>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</si>
  <si>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</si>
  <si>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</si>
  <si>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</si>
  <si>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</si>
  <si>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</si>
  <si>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</si>
  <si>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</si>
  <si>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</si>
  <si>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</si>
  <si>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</si>
  <si>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</si>
  <si>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</si>
  <si>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</si>
  <si>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</si>
  <si>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</si>
  <si>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</si>
  <si>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</si>
  <si>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</si>
  <si>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</si>
  <si>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</si>
  <si>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</si>
  <si>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</si>
  <si>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</si>
  <si>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</si>
  <si>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</si>
  <si>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</si>
  <si>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</si>
  <si>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</si>
  <si>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</si>
  <si>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</si>
  <si>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</si>
  <si>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</si>
  <si>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</si>
  <si>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</si>
  <si>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</si>
  <si>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</si>
  <si>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</si>
  <si>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</si>
  <si>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</si>
  <si>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</si>
  <si>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</si>
  <si>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</si>
  <si>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</si>
  <si>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</si>
  <si>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</si>
  <si>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</si>
  <si>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</si>
  <si>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</si>
  <si>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</si>
  <si>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</si>
  <si>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</si>
  <si>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</si>
  <si>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</si>
  <si>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</si>
  <si>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</si>
  <si>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</si>
  <si>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</si>
  <si>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</si>
  <si>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</si>
  <si>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</si>
  <si>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</si>
  <si>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</si>
  <si>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</si>
  <si>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</si>
  <si>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</si>
  <si>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</si>
  <si>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</si>
  <si>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</si>
  <si>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</si>
  <si>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</si>
  <si>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</si>
  <si>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</si>
  <si>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</si>
  <si>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</si>
  <si>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</si>
  <si>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</si>
  <si>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</si>
  <si>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</si>
  <si>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</si>
  <si>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</si>
  <si>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</si>
  <si>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</si>
  <si>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</si>
  <si>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</si>
  <si>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</si>
  <si>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</si>
  <si>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</si>
  <si>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</si>
  <si>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</si>
  <si>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</si>
  <si>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</si>
  <si>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</si>
  <si>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</si>
  <si>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</si>
  <si>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</si>
  <si>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</si>
  <si>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</si>
  <si>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</si>
  <si>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</si>
  <si>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</si>
  <si>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</si>
  <si>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</si>
  <si>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</si>
  <si>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</si>
  <si>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</si>
  <si>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</si>
  <si>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</si>
  <si>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</si>
  <si>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</si>
  <si>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</si>
  <si>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</si>
  <si>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</si>
  <si>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</si>
  <si>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</si>
  <si>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</si>
  <si>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</si>
  <si>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</si>
  <si>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</si>
  <si>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</si>
  <si>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</si>
  <si>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</si>
  <si>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</si>
  <si>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</si>
  <si>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</si>
  <si>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</si>
  <si>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</si>
  <si>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</si>
  <si>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</si>
  <si>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</si>
  <si>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</si>
  <si>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</si>
  <si>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</si>
  <si>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</si>
  <si>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</si>
  <si>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</si>
  <si>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</si>
  <si>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</si>
  <si>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</si>
  <si>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</si>
  <si>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</si>
  <si>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</si>
  <si>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</si>
  <si>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</si>
  <si>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</si>
  <si>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</si>
  <si>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</si>
  <si>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</si>
  <si>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</si>
  <si>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</si>
  <si>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</si>
  <si>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</si>
  <si>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</si>
  <si>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</si>
  <si>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</si>
  <si>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</si>
  <si>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</si>
  <si>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</si>
  <si>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</si>
  <si>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</si>
  <si>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</si>
  <si>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</si>
  <si>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</si>
  <si>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</si>
  <si>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</si>
  <si>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</si>
  <si>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</si>
  <si>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</si>
  <si>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</si>
  <si>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</si>
  <si>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</si>
  <si>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</si>
  <si>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</si>
  <si>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</si>
  <si>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</si>
  <si>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</si>
  <si>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</si>
  <si>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</si>
  <si>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</si>
  <si>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</si>
  <si>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</si>
  <si>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</si>
  <si>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</si>
  <si>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</si>
  <si>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</si>
  <si>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</si>
  <si>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</si>
  <si>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</si>
  <si>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</si>
  <si>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</si>
  <si>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</si>
  <si>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</si>
  <si>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</si>
  <si>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</si>
  <si>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</si>
  <si>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</si>
  <si>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</si>
  <si>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</si>
  <si>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</si>
  <si>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</si>
  <si>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</si>
  <si>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</si>
  <si>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</si>
  <si>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</si>
  <si>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</si>
  <si>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</si>
  <si>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</si>
  <si>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</si>
  <si>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</si>
  <si>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</si>
  <si>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</si>
  <si>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</si>
  <si>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</si>
  <si>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</si>
  <si>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</si>
  <si>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</si>
  <si>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</si>
  <si>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</si>
  <si>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</si>
  <si>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</si>
  <si>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</si>
  <si>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</si>
  <si>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</si>
  <si>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</si>
  <si>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</si>
  <si>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</si>
  <si>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</si>
  <si>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</si>
  <si>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</si>
  <si>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</si>
  <si>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</si>
  <si>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</si>
  <si>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</si>
  <si>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</si>
  <si>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</si>
  <si>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</si>
  <si>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</si>
  <si>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</si>
  <si>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</si>
  <si>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</si>
  <si>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</si>
  <si>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</si>
  <si>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</si>
  <si>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</si>
  <si>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</si>
  <si>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</si>
  <si>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</si>
  <si>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</si>
  <si>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</si>
  <si>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</si>
  <si>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</si>
  <si>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</si>
  <si>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</si>
  <si>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</si>
  <si>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</si>
  <si>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</si>
  <si>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</si>
  <si>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</si>
  <si>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</si>
  <si>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</si>
  <si>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</si>
  <si>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</si>
  <si>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</si>
  <si>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</si>
  <si>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</si>
  <si>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</si>
  <si>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</si>
  <si>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</si>
  <si>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</si>
  <si>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</si>
  <si>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</si>
  <si>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</si>
  <si>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</si>
  <si>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</si>
  <si>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</si>
  <si>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</si>
  <si>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</si>
  <si>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</si>
  <si>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</si>
  <si>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</si>
  <si>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</si>
  <si>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</si>
  <si>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</si>
  <si>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</si>
  <si>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</si>
  <si>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</si>
  <si>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</si>
  <si>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</si>
  <si>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</si>
  <si>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</si>
  <si>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</si>
  <si>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</si>
  <si>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</si>
  <si>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</si>
  <si>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</si>
  <si>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</si>
  <si>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</si>
  <si>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</si>
  <si>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</si>
  <si>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</si>
  <si>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</si>
  <si>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</si>
  <si>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</si>
  <si>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</si>
  <si>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</si>
  <si>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</si>
  <si>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</si>
  <si>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</si>
  <si>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</si>
  <si>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</si>
  <si>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</si>
  <si>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</si>
  <si>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</si>
  <si>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</si>
  <si>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</si>
  <si>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</si>
  <si>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</si>
  <si>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</si>
  <si>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</si>
  <si>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</si>
  <si>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</si>
  <si>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</si>
  <si>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</si>
  <si>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</si>
  <si>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</si>
  <si>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</si>
  <si>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</si>
  <si>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</si>
  <si>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</si>
  <si>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</si>
  <si>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</si>
  <si>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</si>
  <si>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</si>
  <si>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</si>
  <si>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</si>
  <si>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</si>
  <si>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</si>
  <si>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</si>
  <si>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</si>
  <si>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</si>
  <si>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</si>
  <si>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</si>
  <si>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</si>
  <si>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</si>
  <si>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</si>
  <si>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</si>
  <si>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</si>
  <si>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</si>
  <si>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</si>
  <si>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</si>
  <si>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</si>
  <si>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</si>
  <si>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</si>
  <si>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</si>
  <si>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</si>
  <si>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</si>
  <si>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</si>
  <si>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</si>
  <si>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</si>
  <si>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</si>
  <si>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</si>
  <si>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</si>
  <si>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</si>
  <si>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</si>
  <si>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</si>
  <si>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</si>
  <si>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</si>
  <si>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</si>
  <si>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</si>
  <si>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</si>
  <si>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</si>
  <si>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</si>
  <si>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</si>
  <si>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</si>
  <si>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</si>
  <si>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</si>
  <si>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</si>
  <si>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</si>
  <si>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</si>
  <si>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</si>
  <si>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</si>
  <si>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</si>
  <si>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</si>
  <si>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</si>
  <si>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</si>
  <si>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</si>
  <si>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</si>
  <si>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</si>
  <si>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</si>
  <si>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</si>
  <si>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</si>
  <si>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</si>
  <si>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</si>
  <si>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</si>
  <si>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</si>
  <si>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</si>
  <si>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</si>
  <si>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</si>
  <si>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</si>
  <si>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</si>
  <si>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</si>
  <si>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</si>
  <si>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</si>
  <si>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</si>
  <si>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</si>
  <si>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</si>
  <si>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</si>
  <si>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</si>
  <si>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</si>
  <si>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</si>
  <si>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</si>
  <si>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</si>
  <si>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</si>
  <si>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</si>
  <si>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</si>
  <si>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</si>
  <si>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</si>
  <si>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</si>
  <si>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</si>
  <si>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</si>
  <si>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</si>
  <si>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</si>
  <si>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</si>
  <si>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</si>
  <si>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</si>
  <si>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</si>
  <si>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</si>
  <si>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</si>
  <si>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</si>
  <si>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</si>
  <si>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</si>
  <si>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</si>
  <si>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</si>
  <si>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</si>
  <si>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</si>
  <si>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</si>
  <si>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</si>
  <si>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</si>
  <si>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</si>
  <si>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</si>
  <si>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</si>
  <si>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</si>
  <si>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</si>
  <si>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</si>
  <si>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</si>
  <si>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</si>
  <si>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</si>
  <si>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</si>
  <si>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</si>
  <si>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</si>
  <si>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</si>
  <si>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</si>
  <si>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</si>
  <si>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</si>
  <si>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</si>
  <si>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</si>
  <si>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</si>
  <si>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</si>
  <si>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</si>
  <si>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</si>
  <si>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</si>
  <si>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</si>
  <si>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</si>
  <si>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</si>
  <si>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</si>
  <si>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</si>
  <si>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</si>
  <si>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</si>
  <si>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</si>
  <si>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</si>
  <si>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</si>
  <si>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</si>
  <si>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</si>
  <si>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</si>
  <si>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</si>
  <si>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</si>
  <si>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</si>
  <si>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</si>
  <si>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</si>
  <si>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</si>
  <si>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</si>
  <si>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</si>
  <si>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</si>
  <si>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</si>
  <si>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</si>
  <si>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</si>
  <si>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</si>
  <si>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</si>
  <si>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</si>
  <si>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</si>
  <si>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</si>
  <si>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</si>
  <si>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</si>
  <si>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</si>
  <si>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</si>
  <si>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</si>
  <si>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</si>
  <si>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</si>
  <si>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</si>
  <si>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</si>
  <si>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</si>
  <si>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</si>
  <si>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</si>
  <si>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</si>
  <si>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</si>
  <si>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</si>
  <si>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</si>
  <si>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</si>
  <si>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</si>
  <si>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</si>
  <si>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</si>
  <si>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</si>
  <si>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</si>
  <si>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</si>
  <si>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</si>
  <si>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</si>
  <si>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</si>
  <si>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</si>
  <si>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</si>
  <si>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</si>
  <si>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</si>
  <si>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</si>
  <si>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</si>
  <si>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</si>
  <si>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</si>
  <si>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</si>
  <si>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</si>
  <si>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</si>
  <si>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</si>
  <si>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</si>
  <si>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</si>
  <si>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</si>
  <si>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</si>
  <si>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</si>
  <si>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</si>
  <si>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</si>
  <si>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</si>
  <si>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</si>
  <si>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</si>
  <si>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</si>
  <si>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</si>
  <si>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</si>
  <si>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</si>
  <si>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</si>
  <si>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</si>
  <si>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</si>
  <si>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</si>
  <si>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</si>
  <si>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</si>
  <si>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</si>
  <si>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</si>
  <si>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</si>
  <si>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</si>
  <si>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</si>
  <si>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</si>
  <si>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</si>
  <si>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</si>
  <si>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</si>
  <si>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</si>
  <si>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</si>
  <si>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</si>
  <si>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</si>
  <si>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</si>
  <si>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</si>
  <si>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</si>
  <si>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</si>
  <si>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</si>
  <si>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</si>
  <si>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</si>
  <si>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</si>
  <si>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</si>
  <si>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</si>
  <si>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</si>
  <si>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</si>
  <si>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</si>
  <si>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</si>
  <si>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</si>
  <si>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</si>
  <si>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</si>
  <si>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</si>
  <si>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</si>
  <si>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</si>
  <si>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</si>
  <si>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</si>
  <si>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</si>
  <si>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</si>
  <si>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</si>
  <si>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</si>
  <si>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</si>
  <si>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</si>
  <si>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</si>
  <si>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</si>
  <si>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</si>
  <si>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</si>
  <si>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</si>
  <si>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</si>
  <si>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</si>
  <si>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</si>
  <si>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</si>
  <si>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</si>
  <si>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</si>
  <si>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</si>
  <si>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</si>
  <si>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</si>
  <si>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</si>
  <si>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</si>
  <si>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</si>
  <si>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</si>
  <si>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</si>
  <si>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</si>
  <si>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</si>
  <si>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</si>
  <si>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</si>
  <si>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</si>
  <si>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</si>
  <si>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</si>
  <si>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</si>
  <si>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</si>
  <si>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</si>
  <si>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</si>
  <si>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</si>
  <si>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</si>
  <si>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</si>
  <si>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</si>
  <si>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</si>
  <si>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</si>
  <si>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</si>
  <si>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</si>
  <si>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</si>
  <si>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</si>
  <si>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</si>
  <si>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</si>
  <si>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</si>
  <si>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</si>
  <si>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</si>
  <si>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</si>
  <si>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</si>
  <si>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</si>
  <si>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</si>
  <si>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</si>
  <si>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</si>
  <si>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</si>
  <si>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</si>
  <si>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</si>
  <si>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</si>
  <si>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</si>
  <si>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</si>
  <si>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</si>
  <si>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</si>
  <si>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</si>
  <si>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</si>
  <si>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</si>
  <si>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</si>
  <si>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</si>
  <si>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</si>
  <si>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</si>
  <si>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</si>
  <si>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</si>
  <si>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</si>
  <si>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</si>
  <si>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</si>
  <si>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</si>
  <si>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</si>
  <si>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</si>
  <si>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</si>
  <si>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</si>
  <si>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</si>
  <si>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</si>
  <si>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</si>
  <si>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</si>
  <si>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</si>
  <si>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</si>
  <si>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</si>
  <si>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</si>
  <si>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</si>
  <si>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</si>
  <si>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</si>
  <si>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</si>
  <si>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</si>
  <si>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</si>
  <si>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</si>
  <si>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</si>
  <si>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</si>
  <si>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</si>
  <si>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</si>
  <si>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</si>
  <si>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</si>
  <si>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</si>
  <si>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</si>
  <si>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</si>
  <si>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</si>
  <si>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</si>
  <si>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</si>
  <si>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</si>
  <si>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</si>
  <si>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</si>
  <si>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</si>
  <si>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</si>
  <si>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</si>
  <si>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</si>
  <si>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</si>
  <si>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</si>
  <si>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</si>
  <si>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</si>
  <si>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</si>
  <si>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</si>
  <si>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</si>
  <si>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</si>
  <si>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</si>
  <si>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</si>
  <si>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</si>
  <si>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</si>
  <si>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</si>
  <si>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</si>
  <si>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</si>
  <si>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</si>
  <si>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</si>
  <si>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</si>
  <si>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</si>
  <si>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</si>
  <si>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</si>
  <si>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</si>
  <si>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</si>
  <si>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</si>
  <si>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</si>
  <si>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</si>
  <si>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</si>
  <si>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</si>
  <si>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</si>
  <si>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</si>
  <si>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</si>
  <si>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</si>
  <si>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</si>
  <si>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</si>
  <si>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</si>
  <si>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</si>
  <si>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</si>
  <si>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</si>
  <si>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</si>
  <si>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</si>
  <si>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</si>
  <si>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</si>
  <si>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</si>
  <si>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</si>
  <si>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</si>
  <si>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</si>
  <si>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</si>
  <si>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</si>
  <si>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</si>
  <si>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</si>
  <si>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</si>
  <si>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</si>
  <si>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</si>
  <si>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</si>
  <si>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</si>
  <si>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</si>
  <si>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</si>
  <si>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</si>
  <si>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</si>
  <si>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</si>
  <si>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</si>
  <si>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</si>
  <si>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</si>
  <si>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</si>
  <si>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</si>
  <si>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</si>
  <si>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</si>
  <si>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</si>
  <si>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</si>
  <si>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</si>
  <si>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</si>
  <si>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</si>
  <si>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</si>
  <si>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</si>
  <si>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</si>
  <si>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</si>
  <si>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</si>
  <si>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</si>
  <si>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</si>
  <si>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</si>
  <si>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</si>
  <si>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</si>
  <si>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</si>
  <si>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</si>
  <si>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</si>
  <si>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</si>
  <si>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</si>
  <si>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</si>
  <si>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</si>
  <si>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</si>
  <si>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</si>
  <si>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</si>
  <si>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</si>
  <si>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</si>
  <si>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</si>
  <si>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</si>
  <si>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</si>
  <si>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</si>
  <si>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</si>
  <si>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</si>
  <si>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</si>
  <si>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</si>
  <si>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</si>
  <si>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</si>
  <si>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</si>
  <si>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</si>
  <si>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</si>
  <si>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</si>
  <si>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</si>
  <si>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</si>
  <si>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</si>
  <si>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</si>
  <si>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</si>
  <si>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</si>
  <si>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</si>
  <si>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</si>
  <si>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</si>
  <si>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</si>
  <si>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</si>
  <si>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</si>
  <si>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</si>
  <si>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</si>
  <si>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</si>
  <si>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</si>
  <si>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</si>
  <si>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</si>
  <si>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</si>
  <si>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</si>
  <si>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</si>
  <si>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</si>
  <si>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</si>
  <si>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</si>
  <si>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</si>
  <si>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</si>
  <si>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</si>
  <si>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</si>
  <si>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</si>
  <si>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</si>
  <si>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</si>
  <si>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</si>
  <si>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</si>
  <si>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</si>
  <si>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</si>
  <si>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</si>
  <si>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</si>
  <si>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</si>
  <si>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</si>
  <si>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</si>
  <si>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</si>
  <si>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</si>
  <si>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</si>
  <si>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</si>
  <si>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</si>
  <si>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</si>
  <si>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</si>
  <si>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</si>
  <si>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</si>
  <si>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</si>
  <si>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</si>
  <si>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</si>
  <si>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</si>
  <si>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</si>
  <si>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</si>
  <si>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</si>
  <si>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</si>
  <si>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</si>
  <si>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</si>
  <si>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</si>
  <si>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</si>
  <si>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</si>
  <si>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</si>
  <si>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</si>
  <si>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</si>
  <si>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</si>
  <si>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</si>
  <si>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</si>
  <si>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</si>
  <si>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</si>
  <si>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</si>
  <si>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</si>
  <si>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</si>
  <si>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</si>
  <si>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</si>
  <si>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</si>
  <si>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</si>
  <si>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</si>
  <si>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</si>
  <si>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</si>
  <si>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</si>
  <si>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</si>
  <si>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</si>
  <si>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</si>
  <si>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</si>
  <si>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</si>
  <si>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</si>
  <si>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</si>
  <si>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</si>
  <si>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</si>
  <si>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</si>
  <si>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</si>
  <si>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</si>
  <si>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</si>
  <si>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</si>
  <si>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</si>
  <si>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</si>
  <si>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</si>
  <si>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</si>
  <si>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</si>
  <si>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</si>
  <si>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</si>
  <si>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</si>
  <si>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</si>
  <si>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</si>
  <si>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</si>
  <si>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</si>
  <si>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</si>
  <si>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</si>
  <si>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</si>
  <si>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</si>
  <si>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</si>
  <si>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</si>
  <si>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</si>
  <si>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</si>
  <si>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</si>
  <si>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</si>
  <si>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</si>
  <si>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</si>
  <si>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</si>
  <si>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</si>
  <si>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</si>
  <si>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</si>
  <si>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</si>
  <si>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</si>
  <si>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</si>
  <si>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</si>
  <si>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</si>
  <si>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</si>
  <si>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</si>
  <si>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</si>
  <si>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</si>
  <si>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</si>
  <si>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</si>
  <si>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</si>
  <si>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</si>
  <si>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</si>
  <si>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</si>
  <si>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</si>
  <si>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</si>
  <si>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</si>
  <si>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</si>
  <si>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</si>
  <si>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</si>
  <si>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</si>
  <si>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</si>
  <si>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</si>
  <si>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</si>
  <si>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</si>
  <si>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</si>
  <si>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</si>
  <si>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</si>
  <si>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</si>
  <si>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</si>
  <si>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</si>
  <si>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</si>
  <si>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</si>
  <si>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</si>
  <si>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</si>
  <si>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</si>
  <si>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</si>
  <si>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</si>
  <si>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</si>
  <si>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</si>
  <si>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</si>
  <si>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</si>
  <si>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</si>
  <si>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</si>
  <si>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</si>
  <si>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</si>
  <si>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</si>
  <si>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</si>
  <si>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</si>
  <si>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</si>
  <si>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</si>
  <si>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</si>
  <si>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</si>
  <si>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</si>
  <si>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</si>
  <si>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</si>
  <si>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</si>
  <si>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</si>
  <si>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</si>
  <si>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</si>
  <si>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</si>
  <si>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</si>
  <si>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</si>
  <si>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</si>
  <si>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</si>
  <si>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</si>
  <si>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</si>
  <si>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</si>
  <si>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</si>
  <si>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</si>
  <si>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</si>
  <si>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</si>
  <si>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</si>
  <si>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</si>
  <si>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</si>
  <si>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</si>
  <si>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</si>
  <si>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</si>
  <si>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</si>
  <si>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</si>
  <si>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</si>
  <si>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</si>
  <si>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</si>
  <si>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</si>
  <si>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</si>
  <si>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</si>
  <si>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</si>
  <si>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</si>
  <si>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</si>
  <si>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</si>
  <si>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</si>
  <si>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</si>
  <si>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</si>
  <si>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</si>
  <si>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</si>
  <si>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</si>
  <si>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</si>
  <si>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</si>
  <si>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</si>
  <si>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</si>
  <si>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</si>
  <si>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</si>
  <si>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</si>
  <si>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</si>
  <si>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</si>
  <si>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</si>
  <si>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</si>
  <si>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</si>
  <si>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</si>
  <si>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</si>
  <si>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</si>
  <si>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</si>
  <si>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</si>
  <si>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</si>
  <si>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</si>
  <si>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</si>
  <si>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</si>
  <si>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</si>
  <si>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</si>
  <si>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</si>
  <si>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</si>
  <si>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</si>
  <si>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</si>
  <si>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</si>
  <si>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</si>
  <si>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</si>
  <si>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</si>
  <si>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</si>
  <si>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</si>
  <si>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</si>
  <si>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</si>
  <si>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</si>
  <si>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</si>
  <si>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</si>
  <si>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</si>
  <si>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</si>
  <si>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</si>
  <si>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</si>
  <si>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</si>
  <si>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</si>
  <si>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</si>
  <si>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</si>
  <si>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</si>
  <si>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</si>
  <si>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</si>
  <si>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</si>
  <si>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</si>
  <si>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</si>
  <si>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</si>
  <si>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</si>
  <si>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</si>
  <si>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</si>
  <si>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</si>
  <si>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</si>
  <si>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</si>
  <si>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</si>
  <si>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</si>
  <si>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</si>
  <si>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</si>
  <si>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</si>
  <si>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</si>
  <si>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</si>
  <si>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</si>
  <si>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</si>
  <si>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</si>
  <si>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</si>
  <si>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</si>
  <si>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</si>
  <si>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</si>
  <si>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</si>
  <si>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</si>
  <si>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</si>
  <si>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</si>
  <si>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</si>
  <si>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</si>
  <si>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</si>
  <si>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</si>
  <si>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</si>
  <si>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</si>
  <si>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</si>
  <si>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</si>
  <si>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</si>
  <si>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</si>
  <si>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</si>
  <si>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</si>
  <si>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</si>
  <si>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</si>
  <si>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</si>
  <si>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</si>
  <si>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</si>
  <si>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</si>
  <si>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</si>
  <si>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</si>
  <si>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</si>
  <si>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</si>
  <si>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</si>
  <si>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</si>
  <si>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</si>
  <si>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</si>
  <si>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</si>
  <si>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</si>
  <si>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</si>
  <si>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</si>
  <si>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</si>
  <si>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</si>
  <si>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</si>
  <si>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</si>
  <si>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</si>
  <si>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</si>
  <si>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</si>
  <si>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</si>
  <si>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</si>
  <si>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</si>
  <si>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</si>
  <si>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</si>
  <si>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</si>
  <si>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</si>
  <si>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</si>
  <si>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</si>
  <si>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</si>
  <si>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</si>
  <si>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</si>
  <si>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</si>
  <si>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</si>
  <si>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</si>
  <si>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</si>
  <si>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</si>
  <si>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</si>
  <si>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</si>
  <si>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</si>
  <si>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</si>
  <si>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</si>
  <si>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</si>
  <si>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</si>
  <si>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</si>
  <si>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</si>
  <si>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</si>
  <si>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</si>
  <si>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</si>
  <si>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</si>
  <si>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</si>
  <si>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</si>
  <si>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</si>
  <si>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</si>
  <si>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</si>
  <si>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</si>
  <si>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</si>
  <si>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</si>
  <si>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</si>
  <si>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</si>
  <si>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</si>
  <si>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</si>
  <si>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</si>
  <si>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</si>
  <si>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</si>
  <si>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</si>
  <si>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</si>
  <si>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</si>
  <si>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</si>
  <si>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</si>
  <si>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</si>
  <si>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</si>
  <si>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</si>
  <si>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</si>
  <si>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</si>
  <si>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</si>
  <si>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</si>
  <si>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</si>
  <si>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</si>
  <si>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</si>
  <si>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</si>
  <si>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</si>
  <si>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</si>
  <si>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</si>
  <si>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</si>
  <si>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</si>
  <si>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</si>
  <si>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</si>
  <si>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</si>
  <si>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</si>
  <si>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</si>
  <si>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</si>
  <si>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</si>
  <si>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</si>
  <si>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</si>
  <si>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</si>
  <si>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</si>
  <si>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</si>
  <si>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</si>
  <si>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</si>
  <si>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</si>
  <si>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</si>
  <si>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</si>
  <si>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</si>
  <si>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</si>
  <si>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</si>
  <si>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</si>
  <si>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</si>
  <si>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</si>
  <si>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</si>
  <si>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</si>
  <si>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</si>
  <si>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</si>
  <si>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</si>
  <si>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</si>
  <si>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</si>
  <si>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</si>
  <si>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</si>
  <si>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</si>
  <si>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</si>
  <si>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</si>
  <si>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</si>
  <si>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</si>
  <si>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</si>
  <si>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</si>
  <si>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</si>
  <si>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</si>
  <si>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</si>
  <si>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</si>
  <si>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</si>
  <si>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</si>
  <si>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</si>
  <si>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</si>
  <si>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</si>
  <si>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</si>
  <si>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</si>
  <si>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</si>
  <si>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</si>
  <si>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</si>
  <si>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</si>
  <si>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</si>
  <si>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</si>
  <si>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</si>
  <si>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</si>
  <si>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</si>
  <si>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</si>
  <si>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</si>
  <si>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</si>
  <si>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</si>
  <si>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</si>
  <si>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</si>
  <si>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</si>
  <si>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</si>
  <si>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</si>
  <si>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</si>
  <si>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</si>
  <si>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</si>
  <si>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</si>
  <si>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</si>
  <si>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</si>
  <si>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</si>
  <si>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</si>
  <si>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</si>
  <si>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</si>
  <si>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</si>
  <si>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</si>
  <si>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</si>
  <si>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</si>
  <si>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</si>
  <si>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</si>
  <si>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</si>
  <si>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</si>
  <si>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</si>
  <si>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</si>
  <si>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</si>
  <si>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</si>
  <si>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</si>
  <si>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</si>
  <si>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</si>
  <si>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</si>
  <si>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</si>
  <si>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</si>
  <si>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</si>
  <si>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</si>
  <si>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</si>
  <si>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</si>
  <si>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</si>
  <si>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</si>
  <si>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</si>
  <si>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</si>
  <si>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</si>
  <si>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</si>
  <si>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</si>
  <si>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</si>
  <si>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</si>
  <si>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</si>
  <si>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</si>
  <si>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</si>
  <si>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</si>
  <si>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</si>
  <si>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</si>
  <si>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</si>
  <si>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</si>
  <si>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</si>
  <si>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</si>
  <si>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</si>
  <si>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</si>
  <si>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</si>
  <si>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</si>
  <si>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</si>
  <si>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</si>
  <si>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</si>
  <si>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</si>
  <si>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</si>
  <si>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</si>
  <si>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</si>
  <si>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</si>
  <si>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</si>
  <si>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</si>
  <si>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</si>
  <si>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</si>
  <si>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</si>
  <si>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</si>
  <si>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</si>
  <si>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</si>
  <si>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</si>
  <si>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</si>
  <si>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</si>
  <si>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</si>
  <si>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</si>
  <si>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</si>
  <si>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</si>
  <si>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</si>
  <si>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</si>
  <si>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</si>
  <si>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</si>
  <si>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</si>
  <si>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</si>
  <si>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</si>
  <si>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</si>
  <si>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</si>
  <si>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</si>
  <si>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</si>
  <si>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</si>
  <si>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</si>
  <si>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</si>
  <si>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</si>
  <si>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</si>
  <si>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</si>
  <si>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</si>
  <si>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</si>
  <si>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</si>
  <si>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</si>
  <si>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</si>
  <si>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</si>
  <si>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</si>
  <si>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</si>
  <si>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</si>
  <si>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</si>
  <si>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</si>
  <si>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</si>
  <si>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</si>
  <si>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</si>
  <si>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</si>
  <si>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</si>
  <si>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</si>
  <si>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</si>
  <si>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</si>
  <si>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</si>
  <si>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</si>
  <si>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</si>
  <si>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</si>
  <si>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</si>
  <si>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</si>
  <si>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</si>
  <si>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</si>
  <si>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</si>
  <si>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</si>
  <si>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</si>
  <si>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</si>
  <si>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</si>
  <si>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</si>
  <si>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</si>
  <si>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</si>
  <si>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</si>
  <si>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</si>
  <si>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</si>
  <si>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</si>
  <si>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</si>
  <si>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</si>
  <si>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</si>
  <si>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</si>
  <si>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</si>
  <si>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</si>
  <si>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</si>
  <si>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</si>
  <si>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</si>
  <si>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</si>
  <si>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</si>
  <si>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</si>
  <si>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</si>
  <si>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</si>
  <si>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</si>
  <si>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</si>
  <si>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</si>
  <si>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</si>
  <si>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</si>
  <si>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</si>
  <si>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</si>
  <si>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</si>
  <si>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</si>
  <si>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</si>
  <si>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</si>
  <si>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</si>
  <si>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</si>
  <si>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</si>
  <si>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</si>
  <si>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</si>
  <si>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</si>
  <si>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</si>
  <si>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</si>
  <si>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</si>
  <si>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</si>
  <si>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</si>
  <si>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</si>
  <si>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</si>
  <si>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</si>
  <si>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</si>
  <si>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</si>
  <si>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</si>
  <si>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</si>
  <si>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</si>
  <si>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</si>
  <si>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</si>
  <si>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</si>
  <si>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</si>
  <si>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</si>
  <si>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</si>
  <si>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</si>
  <si>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</si>
  <si>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</si>
  <si>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</si>
  <si>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</si>
  <si>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</si>
  <si>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</si>
  <si>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</si>
  <si>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</si>
  <si>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</si>
  <si>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</si>
  <si>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</si>
  <si>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</si>
  <si>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</si>
  <si>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</si>
  <si>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</si>
  <si>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</si>
  <si>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</si>
  <si>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</si>
  <si>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</si>
  <si>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</si>
  <si>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</si>
  <si>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</si>
  <si>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</si>
  <si>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</si>
  <si>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</si>
  <si>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</si>
  <si>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</si>
  <si>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</si>
  <si>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</si>
  <si>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</si>
  <si>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</si>
  <si>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</si>
  <si>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</si>
  <si>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</si>
  <si>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</si>
  <si>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</si>
  <si>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</si>
  <si>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</si>
  <si>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</si>
  <si>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</si>
  <si>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</si>
  <si>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</si>
  <si>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</si>
  <si>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</si>
  <si>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</si>
  <si>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</si>
  <si>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</si>
  <si>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</si>
  <si>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</si>
  <si>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</si>
  <si>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</si>
  <si>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</si>
  <si>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</si>
  <si>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</si>
  <si>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</si>
  <si>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</si>
  <si>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</si>
  <si>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</si>
  <si>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</si>
  <si>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</si>
  <si>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</si>
  <si>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</si>
  <si>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</si>
  <si>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</si>
  <si>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</si>
  <si>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</si>
  <si>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</si>
  <si>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</si>
  <si>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</si>
  <si>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</si>
  <si>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</si>
  <si>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</si>
  <si>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</si>
  <si>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</si>
  <si>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</si>
  <si>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</si>
  <si>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</si>
  <si>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</si>
  <si>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</si>
  <si>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</si>
  <si>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</si>
  <si>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</si>
  <si>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</si>
  <si>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</si>
  <si>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</si>
  <si>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</si>
  <si>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</si>
  <si>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</si>
  <si>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</si>
  <si>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</si>
  <si>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</si>
  <si>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</si>
  <si>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</si>
  <si>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</si>
  <si>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</si>
  <si>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</si>
  <si>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</si>
  <si>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</si>
  <si>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</si>
  <si>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</si>
  <si>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</si>
  <si>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</si>
  <si>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</si>
  <si>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</si>
  <si>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</si>
  <si>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</si>
  <si>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</si>
  <si>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</si>
  <si>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</si>
  <si>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</si>
  <si>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</si>
  <si>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</si>
  <si>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</si>
  <si>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</si>
  <si>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</si>
  <si>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</si>
  <si>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</si>
  <si>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</si>
  <si>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</si>
  <si>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</si>
  <si>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</si>
  <si>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</si>
  <si>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</si>
  <si>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</si>
  <si>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</si>
  <si>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</si>
  <si>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</si>
  <si>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</si>
  <si>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</si>
  <si>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</si>
  <si>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</si>
  <si>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</si>
  <si>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</si>
  <si>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</si>
  <si>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</si>
  <si>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</si>
  <si>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</si>
  <si>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</si>
  <si>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</si>
  <si>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</si>
  <si>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</si>
  <si>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</si>
  <si>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</si>
  <si>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</si>
  <si>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</si>
  <si>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</si>
  <si>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</si>
  <si>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</si>
  <si>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</si>
  <si>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</si>
  <si>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</si>
  <si>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</si>
  <si>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</si>
  <si>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</si>
  <si>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</si>
  <si>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</si>
  <si>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</si>
  <si>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</si>
  <si>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</si>
  <si>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</si>
  <si>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</si>
  <si>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</si>
  <si>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</si>
  <si>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</si>
  <si>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</si>
  <si>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</si>
  <si>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</si>
  <si>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</si>
  <si>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</si>
  <si>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</si>
  <si>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</si>
  <si>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</si>
  <si>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</si>
  <si>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</si>
  <si>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</si>
  <si>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</si>
  <si>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</si>
  <si>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</si>
  <si>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</si>
  <si>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</si>
  <si>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</si>
  <si>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</si>
  <si>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</si>
  <si>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</si>
  <si>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</si>
  <si>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</si>
  <si>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</si>
  <si>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</si>
  <si>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</si>
  <si>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</si>
  <si>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</si>
  <si>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</si>
  <si>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</si>
  <si>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</si>
  <si>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</si>
  <si>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</si>
  <si>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</si>
  <si>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</si>
  <si>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</si>
  <si>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</si>
  <si>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</si>
  <si>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</si>
  <si>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</si>
  <si>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</si>
  <si>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</si>
  <si>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</si>
  <si>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</si>
  <si>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</si>
  <si>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</si>
  <si>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</si>
  <si>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</si>
  <si>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</si>
  <si>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</si>
  <si>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</si>
  <si>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</si>
  <si>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</si>
  <si>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</si>
  <si>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</si>
  <si>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</si>
  <si>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</si>
  <si>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</si>
  <si>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</si>
  <si>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</si>
  <si>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</si>
  <si>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</si>
  <si>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</si>
  <si>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</si>
  <si>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</si>
  <si>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</si>
  <si>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</si>
  <si>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</si>
  <si>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</si>
  <si>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</si>
  <si>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</si>
  <si>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</si>
  <si>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</si>
  <si>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</si>
  <si>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</si>
  <si>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</si>
  <si>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</si>
  <si>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</si>
  <si>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</si>
  <si>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</si>
  <si>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</si>
  <si>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</si>
  <si>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</si>
  <si>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</si>
  <si>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</si>
  <si>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</si>
  <si>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</si>
  <si>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</si>
  <si>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</si>
  <si>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</si>
  <si>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</si>
  <si>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</si>
  <si>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</si>
  <si>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</si>
  <si>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</si>
  <si>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</si>
  <si>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</si>
  <si>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</si>
  <si>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</si>
  <si>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</si>
  <si>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</si>
  <si>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</si>
  <si>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</si>
  <si>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</si>
  <si>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</si>
  <si>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</si>
  <si>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</si>
  <si>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</si>
  <si>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</si>
  <si>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</si>
  <si>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</si>
  <si>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</si>
  <si>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</si>
  <si>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</si>
  <si>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</si>
  <si>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</si>
  <si>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</si>
  <si>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</si>
  <si>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</si>
  <si>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</si>
  <si>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</si>
  <si>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</si>
  <si>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</si>
  <si>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</si>
  <si>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</si>
  <si>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</si>
  <si>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</si>
  <si>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</si>
  <si>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</si>
  <si>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</si>
  <si>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</si>
  <si>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</si>
  <si>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</si>
  <si>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</si>
  <si>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</si>
  <si>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</si>
  <si>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</si>
  <si>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</si>
  <si>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</si>
  <si>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</si>
  <si>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</si>
  <si>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</si>
  <si>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</si>
  <si>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</si>
  <si>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</si>
  <si>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</si>
  <si>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</si>
  <si>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</si>
  <si>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</si>
  <si>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</si>
  <si>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</si>
  <si>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</si>
  <si>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</si>
  <si>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</si>
  <si>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</si>
  <si>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</si>
  <si>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</si>
  <si>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</si>
  <si>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</si>
  <si>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</si>
  <si>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</si>
  <si>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</si>
  <si>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</si>
  <si>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</si>
  <si>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</si>
  <si>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</si>
  <si>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</si>
  <si>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</si>
  <si>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</si>
  <si>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</si>
  <si>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</si>
  <si>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</si>
  <si>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</si>
  <si>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</si>
  <si>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</si>
  <si>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</si>
  <si>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</si>
  <si>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</si>
  <si>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</si>
  <si>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</si>
  <si>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</si>
  <si>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</si>
  <si>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</si>
  <si>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</si>
  <si>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</si>
  <si>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</si>
  <si>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</si>
  <si>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</si>
  <si>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</si>
  <si>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</si>
  <si>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</si>
  <si>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</si>
  <si>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</si>
  <si>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</si>
  <si>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</si>
  <si>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</si>
  <si>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</si>
  <si>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</si>
  <si>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</si>
  <si>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</si>
  <si>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</si>
  <si>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</si>
  <si>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</si>
  <si>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</si>
  <si>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</si>
  <si>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</si>
  <si>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</si>
  <si>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</si>
  <si>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</si>
  <si>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</si>
  <si>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</si>
  <si>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</si>
  <si>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</si>
  <si>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</si>
  <si>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</si>
  <si>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</si>
  <si>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</si>
  <si>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</si>
  <si>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</si>
  <si>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</si>
  <si>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</si>
  <si>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</si>
  <si>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</si>
  <si>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</si>
  <si>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</si>
  <si>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</si>
  <si>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</si>
  <si>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</si>
  <si>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</si>
  <si>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</si>
  <si>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</si>
  <si>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</si>
  <si>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</si>
  <si>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</si>
  <si>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</si>
  <si>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</si>
  <si>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</si>
  <si>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</si>
  <si>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</si>
  <si>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</si>
  <si>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</si>
  <si>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</si>
  <si>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</si>
  <si>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</si>
  <si>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</si>
  <si>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</si>
  <si>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</si>
  <si>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</si>
  <si>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</si>
  <si>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</si>
  <si>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</si>
  <si>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</si>
  <si>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</si>
  <si>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</si>
  <si>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</si>
  <si>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</si>
  <si>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</si>
  <si>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</si>
  <si>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</si>
  <si>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</si>
  <si>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</si>
  <si>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</si>
  <si>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</si>
  <si>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</si>
  <si>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</si>
  <si>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</si>
  <si>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</si>
  <si>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</si>
  <si>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</si>
  <si>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</si>
  <si>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</si>
  <si>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</si>
  <si>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</si>
  <si>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</si>
  <si>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</si>
  <si>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</si>
  <si>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</si>
  <si>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</si>
  <si>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</si>
  <si>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</si>
  <si>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</si>
  <si>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</si>
  <si>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</si>
  <si>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</si>
  <si>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</si>
  <si>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</si>
  <si>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</si>
  <si>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</si>
  <si>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</si>
  <si>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</si>
  <si>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</si>
  <si>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</si>
  <si>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</si>
  <si>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</si>
  <si>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</si>
  <si>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</si>
  <si>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</si>
  <si>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</si>
  <si>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</si>
  <si>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</si>
  <si>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</si>
  <si>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</si>
  <si>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</si>
  <si>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</si>
  <si>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</si>
  <si>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</si>
  <si>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</si>
  <si>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</si>
  <si>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</si>
  <si>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</si>
  <si>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</si>
  <si>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</si>
  <si>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</si>
  <si>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</si>
  <si>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</si>
  <si>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</si>
  <si>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</si>
  <si>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</si>
  <si>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</si>
  <si>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</si>
  <si>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</si>
  <si>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</si>
  <si>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</si>
  <si>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</si>
  <si>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</si>
  <si>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</si>
  <si>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</si>
  <si>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</si>
  <si>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</si>
  <si>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</si>
  <si>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</si>
  <si>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</si>
  <si>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</si>
  <si>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</si>
  <si>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</si>
  <si>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</si>
  <si>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</si>
  <si>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</si>
  <si>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</si>
  <si>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</si>
  <si>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</si>
  <si>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</si>
  <si>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</si>
  <si>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</si>
  <si>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</si>
  <si>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</si>
  <si>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</si>
  <si>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</si>
  <si>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</si>
  <si>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</si>
  <si>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</si>
  <si>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</si>
  <si>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</si>
  <si>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</si>
  <si>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</si>
  <si>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</si>
  <si>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</si>
  <si>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</si>
  <si>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</si>
  <si>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</si>
  <si>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</si>
  <si>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</si>
  <si>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</si>
  <si>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</si>
  <si>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</si>
  <si>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</si>
  <si>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</si>
  <si>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</si>
  <si>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</si>
  <si>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</si>
  <si>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</si>
  <si>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</si>
  <si>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</si>
  <si>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</si>
  <si>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</si>
  <si>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</si>
  <si>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</si>
  <si>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</si>
  <si>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</si>
  <si>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</si>
  <si>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</si>
  <si>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</si>
  <si>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</si>
  <si>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</si>
  <si>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</si>
  <si>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</si>
  <si>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</si>
  <si>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</si>
  <si>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</si>
  <si>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</si>
  <si>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</si>
  <si>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</si>
  <si>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</si>
  <si>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</si>
  <si>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</si>
  <si>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</si>
  <si>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</si>
  <si>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</si>
  <si>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</si>
  <si>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</si>
  <si>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</si>
  <si>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</si>
  <si>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</si>
  <si>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</si>
  <si>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</si>
  <si>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</si>
  <si>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</si>
  <si>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</si>
  <si>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</si>
  <si>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</si>
  <si>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</si>
  <si>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</si>
  <si>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</si>
  <si>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</si>
  <si>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</si>
  <si>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</si>
  <si>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</si>
  <si>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</si>
  <si>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</si>
  <si>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</si>
  <si>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</si>
  <si>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</si>
  <si>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</si>
  <si>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</si>
  <si>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</si>
  <si>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</si>
  <si>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</si>
  <si>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</si>
  <si>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</si>
  <si>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</si>
  <si>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</si>
  <si>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</si>
  <si>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</si>
  <si>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</si>
  <si>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</si>
  <si>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</si>
  <si>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</si>
  <si>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</si>
  <si>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</si>
  <si>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</si>
  <si>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</si>
  <si>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</si>
  <si>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</si>
  <si>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</si>
  <si>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</si>
  <si>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</si>
  <si>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</si>
  <si>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</si>
  <si>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</si>
  <si>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</si>
  <si>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</si>
  <si>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</si>
  <si>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</si>
  <si>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</si>
  <si>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</si>
  <si>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</si>
  <si>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</si>
  <si>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</si>
  <si>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</si>
  <si>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</si>
  <si>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</si>
  <si>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</si>
  <si>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</si>
  <si>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</si>
  <si>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</si>
  <si>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</si>
  <si>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</si>
  <si>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</si>
  <si>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</si>
  <si>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</si>
  <si>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</si>
  <si>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</si>
  <si>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</si>
  <si>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</si>
  <si>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</si>
  <si>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</si>
  <si>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</si>
  <si>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</si>
  <si>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</si>
  <si>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</si>
  <si>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</si>
  <si>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</si>
  <si>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</si>
  <si>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</si>
  <si>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</si>
  <si>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</si>
  <si>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</si>
  <si>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</si>
  <si>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</si>
  <si>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</si>
  <si>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</si>
  <si>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</si>
  <si>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</si>
  <si>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</si>
  <si>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</si>
  <si>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</si>
  <si>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</si>
  <si>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</si>
  <si>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</si>
  <si>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</si>
  <si>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</si>
  <si>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</si>
  <si>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</si>
  <si>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</si>
  <si>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</si>
  <si>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</si>
  <si>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</si>
  <si>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</si>
  <si>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</si>
  <si>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</si>
  <si>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</si>
  <si>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</si>
  <si>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</si>
  <si>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</si>
  <si>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</si>
  <si>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</si>
  <si>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</si>
  <si>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</si>
  <si>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</si>
  <si>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</si>
  <si>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</si>
  <si>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</si>
  <si>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</si>
  <si>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</si>
  <si>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</si>
  <si>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</si>
  <si>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</si>
  <si>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</si>
  <si>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</si>
  <si>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</si>
  <si>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</si>
  <si>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</si>
  <si>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</si>
  <si>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</si>
  <si>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</si>
  <si>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</si>
  <si>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</si>
  <si>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</si>
  <si>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</si>
  <si>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</si>
  <si>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</si>
  <si>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</si>
  <si>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</si>
  <si>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</si>
  <si>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</si>
  <si>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</si>
  <si>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</si>
  <si>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</si>
  <si>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</si>
  <si>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</si>
  <si>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</si>
  <si>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</si>
  <si>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</si>
  <si>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</si>
  <si>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</si>
  <si>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</si>
  <si>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</si>
  <si>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</si>
  <si>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</si>
  <si>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</si>
  <si>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</si>
  <si>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</si>
  <si>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</si>
  <si>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</si>
  <si>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</si>
  <si>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</si>
  <si>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</si>
  <si>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</si>
  <si>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</si>
  <si>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</si>
  <si>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</si>
  <si>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</si>
  <si>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</si>
  <si>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</si>
  <si>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</si>
  <si>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</si>
  <si>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</si>
  <si>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</si>
  <si>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</si>
  <si>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</si>
  <si>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</si>
  <si>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</si>
  <si>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</si>
  <si>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</si>
  <si>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</si>
  <si>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</si>
  <si>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</si>
  <si>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</si>
  <si>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</si>
  <si>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</si>
  <si>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</si>
  <si>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</si>
  <si>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</si>
  <si>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</si>
  <si>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</si>
  <si>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</si>
  <si>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</si>
  <si>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</si>
  <si>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</si>
  <si>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</si>
  <si>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</si>
  <si>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</si>
  <si>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</si>
  <si>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</si>
  <si>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</si>
  <si>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</si>
  <si>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</si>
  <si>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</si>
  <si>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</si>
  <si>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</si>
  <si>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</si>
  <si>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</si>
  <si>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</si>
  <si>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</si>
  <si>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</si>
  <si>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</si>
  <si>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</si>
  <si>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</si>
  <si>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</si>
  <si>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</si>
  <si>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</si>
  <si>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</si>
  <si>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</si>
  <si>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</si>
  <si>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</si>
  <si>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</si>
  <si>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</si>
  <si>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</si>
  <si>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</si>
  <si>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</si>
  <si>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</si>
  <si>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</si>
  <si>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</si>
  <si>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</si>
  <si>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</si>
  <si>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</si>
  <si>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</si>
  <si>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</si>
  <si>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</si>
  <si>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</si>
  <si>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</si>
  <si>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</si>
  <si>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</si>
  <si>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</si>
  <si>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</si>
  <si>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</si>
  <si>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</si>
  <si>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</si>
  <si>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</si>
  <si>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</si>
  <si>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</si>
  <si>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</si>
  <si>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</si>
  <si>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</si>
  <si>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</si>
  <si>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</si>
  <si>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</si>
  <si>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</si>
  <si>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</si>
  <si>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</si>
  <si>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</si>
  <si>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</si>
  <si>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</si>
  <si>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</si>
  <si>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</si>
  <si>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</si>
  <si>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</si>
  <si>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</si>
  <si>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</si>
  <si>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</si>
  <si>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</si>
  <si>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</si>
  <si>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</si>
  <si>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</si>
  <si>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</si>
  <si>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</si>
  <si>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</si>
  <si>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</si>
  <si>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</si>
  <si>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</si>
  <si>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</si>
  <si>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</si>
  <si>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</si>
  <si>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</si>
  <si>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</si>
  <si>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</si>
  <si>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</si>
  <si>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</si>
  <si>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</si>
  <si>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</si>
  <si>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</si>
  <si>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</si>
  <si>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</si>
  <si>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</si>
  <si>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</si>
  <si>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</si>
  <si>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</si>
  <si>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</si>
  <si>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</si>
  <si>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</si>
  <si>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</si>
  <si>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</si>
  <si>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</si>
  <si>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</si>
  <si>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</si>
  <si>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</si>
  <si>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</si>
  <si>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</si>
  <si>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</si>
  <si>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</si>
  <si>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</si>
  <si>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</si>
  <si>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</si>
  <si>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</si>
  <si>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</si>
  <si>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</si>
  <si>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</si>
  <si>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</si>
  <si>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</si>
  <si>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</si>
  <si>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</si>
  <si>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</si>
  <si>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</si>
  <si>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</si>
  <si>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</si>
  <si>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</si>
  <si>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</si>
  <si>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</si>
  <si>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</si>
  <si>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</si>
  <si>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</si>
  <si>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</si>
  <si>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</si>
  <si>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</si>
  <si>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</si>
  <si>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</si>
  <si>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</si>
  <si>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</si>
  <si>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</si>
  <si>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</si>
  <si>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</si>
  <si>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</si>
  <si>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</si>
  <si>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</si>
  <si>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</si>
  <si>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</si>
  <si>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</si>
  <si>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</si>
  <si>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</si>
  <si>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</si>
  <si>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</si>
  <si>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</si>
  <si>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</si>
  <si>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</si>
  <si>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</si>
  <si>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</si>
  <si>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</si>
  <si>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</si>
  <si>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</si>
  <si>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</si>
  <si>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</si>
  <si>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</si>
  <si>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</si>
  <si>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</si>
  <si>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</si>
  <si>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</si>
  <si>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</si>
  <si>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</si>
  <si>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</si>
  <si>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</si>
  <si>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</si>
  <si>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</si>
  <si>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</si>
  <si>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</si>
  <si>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</si>
  <si>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</si>
  <si>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</si>
  <si>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</si>
  <si>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</si>
  <si>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</si>
  <si>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</si>
  <si>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</si>
  <si>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</si>
  <si>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</si>
  <si>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</si>
  <si>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</si>
  <si>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</si>
  <si>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</si>
  <si>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</si>
  <si>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</si>
  <si>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</si>
  <si>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</si>
  <si>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</si>
  <si>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</si>
  <si>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</si>
  <si>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</si>
  <si>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</si>
  <si>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</si>
  <si>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</si>
  <si>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</si>
  <si>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</si>
  <si>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</si>
  <si>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</si>
  <si>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</si>
  <si>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</si>
  <si>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</si>
  <si>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</si>
  <si>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</si>
  <si>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</si>
  <si>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</si>
  <si>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</si>
  <si>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</si>
  <si>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</si>
  <si>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</si>
  <si>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</si>
  <si>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</si>
  <si>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</si>
  <si>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</si>
  <si>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</si>
  <si>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</si>
  <si>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</si>
  <si>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</si>
  <si>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</si>
  <si>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</si>
  <si>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</si>
  <si>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</si>
  <si>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</si>
  <si>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</si>
  <si>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</si>
  <si>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</si>
  <si>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</si>
  <si>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</si>
  <si>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</si>
  <si>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</si>
  <si>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</si>
  <si>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</si>
  <si>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</si>
  <si>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</si>
  <si>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</si>
  <si>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</si>
  <si>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</si>
  <si>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</si>
  <si>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</si>
  <si>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</si>
  <si>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</si>
  <si>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</si>
  <si>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</si>
  <si>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</si>
  <si>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</si>
  <si>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</si>
  <si>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</si>
  <si>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</si>
  <si>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</si>
  <si>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</si>
  <si>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</si>
  <si>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</si>
  <si>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</si>
  <si>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</si>
  <si>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</si>
  <si>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</si>
  <si>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</si>
  <si>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</si>
  <si>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</si>
  <si>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</si>
  <si>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</si>
  <si>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</si>
  <si>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</si>
  <si>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</si>
  <si>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</si>
  <si>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</si>
  <si>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</si>
  <si>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</si>
  <si>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</si>
  <si>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</si>
  <si>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</si>
  <si>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</si>
  <si>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</si>
  <si>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</si>
  <si>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</si>
  <si>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</si>
  <si>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</si>
  <si>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</si>
  <si>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</si>
  <si>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</si>
  <si>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</si>
  <si>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</si>
  <si>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</si>
  <si>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</si>
  <si>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</si>
  <si>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</si>
  <si>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</si>
  <si>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</si>
  <si>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</si>
  <si>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</si>
  <si>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</si>
  <si>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</si>
  <si>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</si>
  <si>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</si>
  <si>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</si>
  <si>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</si>
  <si>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</si>
  <si>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</si>
  <si>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</si>
  <si>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</si>
  <si>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</si>
  <si>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</si>
  <si>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</si>
  <si>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</si>
  <si>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</si>
  <si>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</si>
  <si>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</si>
  <si>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</si>
  <si>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</si>
  <si>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</si>
  <si>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</si>
  <si>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</si>
  <si>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</si>
  <si>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</si>
  <si>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</si>
  <si>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</si>
  <si>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</si>
  <si>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</si>
  <si>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</si>
  <si>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</si>
  <si>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</si>
  <si>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</si>
  <si>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</si>
  <si>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</si>
  <si>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</si>
  <si>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</si>
  <si>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</si>
  <si>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</si>
  <si>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</si>
  <si>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</si>
  <si>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</si>
  <si>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</si>
  <si>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</si>
  <si>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</si>
  <si>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</si>
  <si>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</si>
  <si>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</si>
  <si>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</si>
  <si>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</si>
  <si>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</si>
  <si>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</si>
  <si>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</si>
  <si>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</si>
  <si>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</si>
  <si>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</si>
  <si>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</si>
  <si>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</si>
  <si>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</si>
  <si>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</si>
  <si>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</si>
  <si>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</si>
  <si>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</si>
  <si>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</si>
  <si>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</si>
  <si>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</si>
  <si>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</si>
  <si>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</si>
  <si>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</si>
  <si>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</si>
  <si>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</si>
  <si>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</si>
  <si>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</si>
  <si>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</si>
  <si>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</si>
  <si>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</si>
  <si>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</si>
  <si>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</si>
  <si>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</si>
  <si>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</si>
  <si>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</si>
  <si>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</si>
  <si>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</si>
  <si>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</si>
  <si>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</si>
  <si>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</si>
  <si>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</si>
  <si>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</si>
  <si>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</si>
  <si>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</si>
  <si>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</si>
  <si>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</si>
  <si>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</si>
  <si>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</si>
  <si>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</si>
  <si>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</si>
  <si>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</si>
  <si>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</si>
  <si>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</si>
  <si>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</si>
  <si>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</si>
  <si>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</si>
  <si>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</si>
  <si>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</si>
  <si>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</si>
  <si>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</si>
  <si>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</si>
  <si>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</si>
  <si>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</si>
  <si>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</si>
  <si>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</si>
  <si>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</si>
  <si>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</si>
  <si>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</si>
  <si>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</si>
  <si>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</si>
  <si>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</si>
  <si>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</si>
  <si>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</si>
  <si>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</si>
  <si>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</si>
  <si>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</si>
  <si>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</si>
  <si>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</si>
  <si>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</si>
  <si>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</si>
  <si>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</si>
  <si>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</si>
  <si>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</si>
  <si>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</si>
  <si>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</si>
  <si>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</si>
  <si>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</si>
  <si>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</si>
  <si>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</si>
  <si>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</si>
  <si>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</si>
  <si>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</si>
  <si>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</si>
  <si>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</si>
  <si>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</si>
  <si>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</si>
  <si>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</si>
  <si>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</si>
  <si>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</si>
  <si>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</si>
  <si>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</si>
  <si>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</si>
  <si>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</si>
  <si>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</si>
  <si>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</si>
  <si>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</si>
  <si>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</si>
  <si>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</si>
  <si>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</si>
  <si>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</si>
  <si>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</si>
  <si>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</si>
  <si>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</si>
  <si>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</si>
  <si>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</si>
  <si>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</si>
  <si>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</si>
  <si>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</si>
  <si>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</si>
  <si>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</si>
  <si>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</si>
  <si>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</si>
  <si>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</si>
  <si>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</si>
  <si>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</si>
  <si>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</si>
  <si>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</si>
  <si>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</si>
  <si>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</si>
  <si>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</si>
  <si>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</si>
  <si>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</si>
  <si>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</si>
  <si>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</si>
  <si>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</si>
  <si>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</si>
  <si>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</si>
  <si>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</si>
  <si>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</si>
  <si>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</si>
  <si>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</si>
  <si>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</si>
  <si>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</si>
  <si>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</si>
  <si>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</si>
  <si>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</si>
  <si>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</si>
  <si>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</si>
  <si>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</si>
  <si>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</si>
  <si>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</si>
  <si>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</si>
  <si>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</si>
  <si>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</si>
  <si>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</si>
  <si>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</si>
  <si>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</si>
  <si>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</si>
  <si>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</si>
  <si>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</si>
  <si>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</si>
  <si>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</si>
  <si>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</si>
  <si>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</si>
  <si>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</si>
  <si>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</si>
  <si>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</si>
  <si>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</si>
  <si>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</si>
  <si>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</si>
  <si>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</si>
  <si>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</si>
  <si>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</si>
  <si>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</si>
  <si>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</si>
  <si>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</si>
  <si>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</si>
  <si>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</si>
  <si>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</si>
  <si>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</si>
  <si>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</si>
  <si>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</si>
  <si>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</si>
  <si>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</si>
  <si>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</si>
  <si>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</si>
  <si>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</si>
  <si>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</si>
  <si>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</si>
  <si>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</si>
  <si>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</si>
  <si>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</si>
  <si>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</si>
  <si>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</si>
  <si>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</si>
  <si>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</si>
  <si>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</si>
  <si>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</si>
  <si>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</si>
  <si>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</si>
  <si>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</si>
  <si>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</si>
  <si>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</si>
  <si>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</si>
  <si>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</si>
  <si>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</si>
  <si>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</si>
  <si>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</si>
  <si>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</si>
  <si>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</si>
  <si>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</si>
  <si>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</si>
  <si>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</si>
  <si>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</si>
  <si>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</si>
  <si>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</si>
  <si>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</si>
  <si>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</si>
  <si>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</si>
  <si>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</si>
  <si>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</si>
  <si>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</si>
  <si>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</si>
  <si>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</si>
  <si>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</si>
  <si>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</si>
  <si>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</si>
  <si>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</si>
  <si>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</si>
  <si>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</si>
  <si>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</si>
  <si>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</si>
  <si>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</si>
  <si>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</si>
  <si>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</si>
  <si>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</si>
  <si>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</si>
  <si>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</si>
  <si>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</si>
  <si>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</si>
  <si>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</si>
  <si>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</si>
  <si>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</si>
  <si>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</si>
  <si>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</si>
  <si>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</si>
  <si>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</si>
  <si>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</si>
  <si>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</si>
  <si>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</si>
  <si>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</si>
  <si>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</si>
  <si>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</si>
  <si>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</si>
  <si>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</si>
  <si>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</si>
  <si>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</si>
  <si>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</si>
  <si>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</si>
  <si>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</si>
  <si>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</si>
  <si>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</si>
  <si>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</si>
  <si>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</si>
  <si>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</si>
  <si>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</si>
  <si>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</si>
  <si>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</si>
  <si>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</si>
  <si>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</si>
  <si>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</si>
  <si>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</si>
  <si>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</si>
  <si>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</si>
  <si>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</si>
  <si>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</si>
  <si>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</si>
  <si>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</si>
  <si>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</si>
  <si>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</si>
  <si>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</si>
  <si>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</si>
  <si>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</si>
  <si>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</si>
  <si>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</si>
  <si>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</si>
  <si>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</si>
  <si>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</si>
  <si>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</si>
  <si>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</si>
  <si>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</si>
  <si>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</si>
  <si>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</si>
  <si>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</si>
  <si>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</si>
  <si>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</si>
  <si>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</si>
  <si>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</si>
  <si>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</si>
  <si>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</si>
  <si>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</si>
  <si>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</si>
  <si>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</si>
  <si>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</si>
  <si>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</si>
  <si>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</si>
  <si>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</si>
  <si>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</si>
  <si>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</si>
  <si>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</si>
  <si>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</si>
  <si>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</si>
  <si>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</si>
  <si>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</si>
  <si>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</si>
  <si>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</si>
  <si>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</si>
  <si>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</si>
  <si>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</si>
  <si>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</si>
  <si>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</si>
  <si>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</si>
  <si>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</si>
  <si>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</si>
  <si>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</si>
  <si>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</si>
  <si>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</si>
  <si>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</si>
  <si>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</si>
  <si>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</si>
  <si>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</si>
  <si>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</si>
  <si>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</si>
  <si>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</si>
  <si>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</si>
  <si>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</si>
  <si>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</si>
  <si>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</si>
  <si>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</si>
  <si>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</si>
  <si>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</si>
  <si>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</si>
  <si>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</si>
  <si>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</si>
  <si>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</si>
  <si>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</si>
  <si>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</si>
  <si>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</si>
  <si>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</si>
  <si>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</si>
  <si>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</si>
  <si>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</si>
  <si>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</si>
  <si>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</si>
  <si>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</si>
  <si>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</si>
  <si>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</si>
  <si>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</si>
  <si>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</si>
  <si>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</si>
  <si>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</si>
  <si>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</si>
  <si>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</si>
  <si>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</si>
  <si>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</si>
  <si>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</si>
  <si>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</si>
  <si>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</si>
  <si>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</si>
  <si>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</si>
  <si>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</si>
  <si>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</si>
  <si>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</si>
  <si>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</si>
  <si>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</si>
  <si>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</si>
  <si>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</si>
  <si>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</si>
  <si>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</si>
  <si>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</si>
  <si>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</si>
  <si>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</si>
  <si>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</si>
  <si>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</si>
  <si>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</si>
  <si>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</si>
  <si>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</si>
  <si>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</si>
  <si>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</si>
  <si>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</si>
  <si>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</si>
  <si>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</si>
  <si>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</si>
  <si>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</si>
  <si>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</si>
  <si>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</si>
  <si>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</si>
  <si>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</si>
  <si>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</si>
  <si>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</si>
  <si>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</si>
  <si>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</si>
  <si>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</si>
  <si>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</si>
  <si>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</si>
  <si>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</si>
  <si>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</si>
  <si>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</si>
  <si>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</si>
  <si>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</si>
  <si>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</si>
  <si>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</si>
  <si>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</si>
  <si>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</si>
  <si>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</si>
  <si>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</si>
  <si>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</si>
  <si>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</si>
  <si>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</si>
  <si>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</si>
  <si>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</si>
  <si>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</si>
  <si>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</si>
  <si>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</si>
  <si>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</si>
  <si>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</si>
  <si>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</si>
  <si>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</si>
  <si>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</si>
  <si>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</si>
  <si>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</si>
  <si>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</si>
  <si>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</si>
  <si>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</si>
  <si>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</si>
  <si>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</si>
  <si>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</si>
  <si>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</si>
  <si>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</si>
  <si>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</si>
  <si>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</si>
  <si>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</si>
  <si>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</si>
  <si>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</si>
  <si>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</si>
  <si>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</si>
  <si>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</si>
  <si>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</si>
  <si>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</si>
  <si>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</si>
  <si>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</si>
  <si>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</si>
  <si>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</si>
  <si>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</si>
  <si>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</si>
  <si>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</si>
  <si>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</si>
  <si>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</si>
  <si>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</si>
  <si>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</si>
  <si>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</si>
  <si>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</si>
  <si>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</si>
  <si>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</si>
  <si>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</si>
  <si>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</si>
  <si>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</si>
  <si>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</si>
  <si>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</si>
  <si>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</si>
  <si>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</si>
  <si>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</si>
  <si>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</si>
  <si>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</si>
  <si>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</si>
  <si>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</si>
  <si>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</si>
  <si>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</si>
  <si>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</si>
  <si>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</si>
  <si>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</si>
  <si>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</si>
  <si>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</si>
  <si>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</si>
  <si>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</si>
  <si>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</si>
  <si>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</si>
  <si>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</si>
  <si>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</si>
  <si>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</si>
  <si>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</si>
  <si>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</si>
  <si>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</si>
  <si>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</si>
  <si>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</si>
  <si>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</si>
  <si>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</si>
  <si>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</si>
  <si>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</si>
  <si>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</si>
  <si>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</si>
  <si>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</si>
  <si>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</si>
  <si>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</si>
  <si>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</si>
  <si>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</si>
  <si>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</si>
  <si>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</si>
  <si>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</si>
  <si>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</si>
  <si>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</si>
  <si>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</si>
  <si>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</si>
  <si>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</si>
  <si>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</si>
  <si>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</si>
  <si>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</si>
  <si>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</si>
  <si>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</si>
  <si>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</si>
  <si>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</si>
  <si>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</si>
  <si>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</si>
  <si>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</si>
  <si>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</si>
  <si>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</si>
  <si>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</si>
  <si>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</si>
  <si>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</si>
  <si>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</si>
  <si>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</si>
  <si>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</si>
  <si>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</si>
  <si>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</si>
  <si>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</si>
  <si>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</si>
  <si>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</si>
  <si>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</si>
  <si>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</si>
  <si>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</si>
  <si>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</si>
  <si>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</si>
  <si>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</si>
  <si>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</si>
  <si>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</si>
  <si>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</si>
  <si>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</si>
  <si>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</si>
  <si>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</si>
  <si>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</si>
  <si>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</si>
  <si>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</si>
  <si>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</si>
  <si>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</si>
  <si>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</si>
  <si>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</si>
  <si>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</si>
  <si>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</si>
  <si>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</si>
  <si>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</si>
  <si>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</si>
  <si>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</si>
  <si>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</si>
  <si>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</si>
  <si>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</si>
  <si>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</si>
  <si>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</si>
  <si>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</si>
  <si>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</si>
  <si>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</si>
  <si>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</si>
  <si>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</si>
  <si>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</si>
  <si>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</si>
  <si>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</si>
  <si>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</si>
  <si>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</si>
  <si>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</si>
  <si>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</si>
  <si>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</si>
  <si>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</si>
  <si>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</si>
  <si>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</si>
  <si>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</si>
  <si>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</si>
  <si>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</si>
  <si>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</si>
  <si>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</si>
  <si>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</si>
  <si>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</si>
  <si>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</si>
  <si>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</si>
  <si>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</si>
  <si>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</si>
  <si>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</si>
  <si>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</si>
  <si>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</si>
  <si>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</si>
  <si>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</si>
  <si>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</si>
  <si>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</si>
  <si>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</si>
  <si>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</si>
  <si>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</si>
  <si>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</si>
  <si>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</si>
  <si>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</si>
  <si>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</si>
  <si>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</si>
  <si>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</si>
  <si>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</si>
  <si>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</si>
  <si>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</si>
  <si>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</si>
  <si>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</si>
  <si>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</si>
  <si>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</si>
  <si>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</si>
  <si>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</si>
  <si>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</si>
  <si>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</si>
  <si>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</si>
  <si>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</si>
  <si>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</si>
  <si>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</si>
  <si>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</si>
  <si>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</si>
  <si>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</si>
  <si>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</si>
  <si>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</si>
  <si>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</si>
  <si>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</si>
  <si>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</si>
  <si>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</si>
  <si>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</si>
  <si>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</si>
  <si>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</si>
  <si>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</si>
  <si>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</si>
  <si>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</si>
  <si>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</si>
  <si>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</si>
  <si>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</si>
  <si>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</si>
  <si>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</si>
  <si>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</si>
  <si>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</si>
  <si>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</si>
  <si>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</si>
  <si>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</si>
  <si>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</si>
  <si>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</si>
  <si>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</si>
  <si>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</si>
  <si>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</si>
  <si>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</si>
  <si>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</si>
  <si>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</si>
  <si>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</si>
  <si>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</si>
  <si>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</si>
  <si>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</si>
  <si>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</si>
  <si>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</si>
  <si>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</si>
  <si>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</si>
  <si>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</si>
  <si>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</si>
  <si>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</si>
  <si>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</si>
  <si>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</si>
  <si>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</si>
  <si>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</si>
  <si>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</si>
  <si>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</si>
  <si>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</si>
  <si>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</si>
  <si>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</si>
  <si>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</si>
  <si>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</si>
  <si>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</si>
  <si>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</si>
  <si>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</si>
  <si>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</si>
  <si>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</si>
  <si>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</si>
  <si>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</si>
  <si>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</si>
  <si>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</si>
  <si>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</si>
  <si>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</si>
  <si>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</si>
  <si>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</si>
  <si>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</si>
  <si>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</si>
  <si>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</si>
  <si>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</si>
  <si>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</si>
  <si>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</si>
  <si>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</si>
  <si>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</si>
  <si>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</si>
  <si>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</si>
  <si>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</si>
  <si>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</si>
  <si>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</si>
  <si>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</si>
  <si>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</si>
  <si>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</si>
  <si>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</si>
  <si>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</si>
  <si>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</si>
  <si>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</si>
  <si>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</si>
  <si>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</si>
  <si>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</si>
  <si>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</si>
  <si>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</si>
  <si>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</si>
  <si>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</si>
  <si>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</si>
  <si>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</si>
  <si>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</si>
  <si>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</si>
  <si>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</si>
  <si>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</si>
  <si>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</si>
  <si>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</si>
  <si>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</si>
  <si>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</si>
  <si>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</si>
  <si>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</si>
  <si>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</si>
  <si>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</si>
  <si>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</si>
  <si>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</si>
  <si>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</si>
  <si>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</si>
  <si>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</si>
  <si>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</si>
  <si>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</si>
  <si>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</si>
  <si>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</si>
  <si>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</si>
  <si>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</si>
  <si>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</si>
  <si>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</si>
  <si>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</si>
  <si>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</si>
  <si>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</si>
  <si>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</si>
  <si>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</si>
  <si>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</si>
  <si>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</si>
  <si>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</si>
  <si>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</si>
  <si>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</si>
  <si>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</si>
  <si>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</si>
  <si>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</si>
  <si>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</si>
  <si>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</si>
  <si>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</si>
  <si>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</si>
  <si>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</si>
  <si>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</si>
  <si>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</si>
  <si>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</si>
  <si>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</si>
  <si>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</si>
  <si>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</si>
  <si>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</si>
  <si>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</si>
  <si>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</si>
  <si>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</si>
  <si>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</si>
  <si>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</si>
  <si>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</si>
  <si>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</si>
  <si>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</si>
  <si>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</si>
  <si>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</si>
  <si>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</si>
  <si>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</si>
  <si>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</si>
  <si>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</si>
  <si>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</si>
  <si>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</si>
  <si>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</si>
  <si>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</si>
  <si>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</si>
  <si>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</si>
  <si>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</si>
  <si>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</si>
  <si>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</si>
  <si>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</si>
  <si>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</si>
  <si>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</si>
  <si>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</si>
  <si>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</si>
  <si>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</si>
  <si>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</si>
  <si>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</si>
  <si>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</si>
  <si>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</si>
  <si>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</si>
  <si>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</si>
  <si>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</si>
  <si>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</si>
  <si>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</si>
  <si>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</si>
  <si>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</si>
  <si>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</si>
  <si>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</si>
  <si>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</si>
  <si>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</si>
  <si>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</si>
  <si>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</si>
  <si>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</si>
  <si>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</si>
  <si>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</si>
  <si>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</si>
  <si>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</si>
  <si>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</si>
  <si>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</si>
  <si>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</si>
  <si>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</si>
  <si>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</si>
  <si>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</si>
  <si>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</si>
  <si>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</si>
  <si>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</si>
  <si>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</si>
  <si>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</si>
  <si>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</si>
  <si>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</si>
  <si>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</si>
  <si>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</si>
  <si>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</si>
  <si>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</si>
  <si>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</si>
  <si>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</si>
  <si>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</si>
  <si>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</si>
  <si>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</si>
  <si>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</si>
  <si>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</si>
  <si>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</si>
  <si>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</si>
  <si>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</si>
  <si>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</si>
  <si>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</si>
  <si>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</si>
  <si>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</si>
  <si>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</si>
  <si>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</si>
  <si>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</si>
  <si>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</si>
  <si>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</si>
  <si>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</si>
  <si>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</si>
  <si>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</si>
  <si>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</si>
  <si>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</si>
  <si>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</si>
  <si>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</si>
  <si>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</si>
  <si>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</si>
  <si>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</si>
  <si>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</si>
  <si>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</si>
  <si>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</si>
  <si>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</si>
  <si>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</si>
  <si>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</si>
  <si>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</si>
  <si>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</si>
  <si>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</si>
  <si>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</si>
  <si>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</si>
  <si>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</si>
  <si>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</si>
  <si>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</si>
  <si>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</si>
  <si>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</si>
  <si>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</si>
  <si>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</si>
  <si>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</si>
  <si>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</si>
  <si>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</si>
  <si>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</si>
  <si>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</si>
  <si>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</si>
  <si>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</si>
  <si>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</si>
  <si>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</si>
  <si>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</si>
  <si>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</si>
  <si>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</si>
  <si>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</si>
  <si>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</si>
  <si>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</si>
  <si>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</si>
  <si>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</si>
  <si>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</si>
  <si>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</si>
  <si>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</si>
  <si>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</si>
  <si>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</si>
  <si>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</si>
  <si>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</si>
  <si>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</si>
  <si>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</si>
  <si>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</si>
  <si>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</si>
  <si>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</si>
  <si>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</si>
  <si>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</si>
  <si>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</si>
  <si>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</si>
  <si>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</si>
  <si>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</si>
  <si>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</si>
  <si>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</si>
  <si>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</si>
  <si>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</si>
  <si>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</si>
  <si>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</si>
  <si>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</si>
  <si>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</si>
  <si>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</si>
  <si>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</si>
  <si>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</si>
  <si>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</si>
  <si>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</si>
  <si>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</si>
  <si>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</si>
  <si>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</si>
  <si>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</si>
  <si>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</si>
  <si>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</si>
  <si>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</si>
  <si>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</si>
  <si>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</si>
  <si>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</si>
  <si>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</si>
  <si>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</si>
  <si>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</si>
  <si>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</si>
  <si>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</si>
  <si>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</si>
  <si>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</si>
  <si>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</si>
  <si>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</si>
  <si>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</si>
  <si>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</si>
  <si>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</si>
  <si>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</si>
  <si>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</si>
  <si>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</si>
  <si>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</si>
  <si>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</si>
  <si>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</si>
  <si>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</si>
  <si>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</si>
  <si>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</si>
  <si>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</si>
  <si>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</si>
  <si>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</si>
  <si>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</si>
  <si>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</si>
  <si>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</si>
  <si>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</si>
  <si>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</si>
  <si>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</si>
  <si>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</si>
  <si>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</si>
  <si>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</si>
  <si>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</si>
  <si>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</si>
  <si>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</si>
  <si>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</si>
  <si>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</si>
  <si>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</si>
  <si>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</si>
  <si>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</si>
  <si>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</si>
  <si>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</si>
  <si>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</si>
  <si>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</si>
  <si>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</si>
  <si>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</si>
  <si>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</si>
  <si>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</si>
  <si>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</si>
  <si>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</si>
  <si>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</si>
  <si>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</si>
  <si>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</si>
  <si>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</si>
  <si>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</si>
  <si>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</si>
  <si>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</si>
  <si>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</si>
  <si>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</si>
  <si>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</si>
  <si>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</si>
  <si>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</si>
  <si>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</si>
  <si>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</si>
  <si>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</si>
  <si>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</si>
  <si>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</si>
  <si>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</si>
  <si>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</si>
  <si>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</si>
  <si>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</si>
  <si>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</si>
  <si>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</si>
  <si>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</si>
  <si>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</si>
  <si>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</si>
  <si>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</si>
  <si>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</si>
  <si>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</si>
  <si>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</si>
  <si>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</si>
  <si>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</si>
  <si>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</si>
  <si>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</si>
  <si>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</si>
  <si>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</si>
  <si>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</si>
  <si>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</si>
  <si>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</si>
  <si>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</si>
  <si>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</si>
  <si>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</si>
  <si>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</si>
  <si>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</si>
  <si>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</si>
  <si>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</si>
  <si>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</si>
  <si>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</si>
  <si>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</si>
  <si>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</si>
  <si>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</si>
  <si>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</si>
  <si>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</si>
  <si>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</si>
  <si>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</si>
  <si>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</si>
  <si>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</si>
  <si>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</si>
  <si>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</si>
  <si>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</si>
  <si>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</si>
  <si>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</si>
  <si>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</si>
  <si>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</si>
  <si>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</si>
  <si>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</si>
  <si>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</si>
  <si>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</si>
  <si>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</si>
  <si>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</si>
  <si>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</si>
  <si>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</si>
  <si>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</si>
  <si>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</si>
  <si>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</si>
  <si>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</si>
  <si>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</si>
  <si>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</si>
  <si>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</si>
  <si>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</si>
  <si>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</si>
  <si>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</si>
  <si>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</si>
  <si>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</si>
  <si>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</si>
  <si>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</si>
  <si>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</si>
  <si>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</si>
  <si>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</si>
  <si>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</si>
  <si>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</si>
  <si>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</si>
  <si>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</si>
  <si>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</si>
  <si>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</si>
  <si>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</si>
  <si>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</si>
  <si>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</si>
  <si>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</si>
  <si>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</si>
  <si>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</si>
  <si>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</si>
  <si>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</si>
  <si>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</si>
  <si>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</si>
  <si>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</si>
  <si>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</si>
  <si>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</si>
  <si>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</si>
  <si>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</si>
  <si>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</si>
  <si>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</si>
  <si>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</si>
  <si>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</si>
  <si>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</si>
  <si>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</si>
  <si>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</si>
  <si>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</si>
  <si>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</si>
  <si>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</si>
  <si>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</si>
  <si>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</si>
  <si>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</si>
  <si>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</si>
  <si>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</si>
  <si>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</si>
  <si>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</si>
  <si>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</si>
  <si>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</si>
  <si>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</si>
  <si>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</si>
  <si>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</si>
  <si>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</si>
  <si>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</si>
  <si>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</si>
  <si>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</si>
  <si>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</si>
  <si>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</si>
  <si>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</si>
  <si>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</si>
  <si>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</si>
  <si>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</si>
  <si>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</si>
  <si>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</si>
  <si>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</si>
  <si>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</si>
  <si>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</si>
  <si>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</si>
  <si>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</si>
  <si>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</si>
  <si>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</si>
  <si>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</si>
  <si>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</si>
  <si>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</si>
  <si>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</si>
  <si>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</si>
  <si>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</si>
  <si>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</si>
  <si>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</si>
  <si>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</si>
  <si>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</si>
  <si>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</si>
  <si>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</si>
  <si>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</si>
  <si>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</si>
  <si>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</si>
  <si>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</si>
  <si>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</si>
  <si>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</si>
  <si>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</si>
  <si>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</si>
  <si>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</si>
  <si>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</si>
  <si>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</si>
  <si>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</si>
  <si>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</si>
  <si>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</si>
  <si>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</si>
  <si>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</si>
  <si>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</si>
  <si>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</si>
  <si>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</si>
  <si>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</si>
  <si>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</si>
  <si>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</si>
  <si>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</si>
  <si>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</si>
  <si>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</si>
  <si>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</si>
  <si>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</si>
  <si>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</si>
  <si>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</si>
  <si>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</si>
  <si>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</si>
  <si>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</si>
  <si>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</si>
  <si>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</si>
  <si>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</si>
  <si>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</si>
  <si>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</si>
  <si>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</si>
  <si>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</si>
  <si>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</si>
  <si>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</si>
  <si>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</si>
  <si>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</si>
  <si>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</si>
  <si>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</si>
  <si>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</si>
  <si>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</si>
  <si>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</si>
  <si>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</si>
  <si>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</si>
  <si>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</si>
  <si>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</si>
  <si>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</si>
  <si>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</si>
  <si>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</si>
  <si>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</si>
  <si>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</si>
  <si>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</si>
  <si>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</si>
  <si>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</si>
  <si>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</si>
  <si>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</si>
  <si>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</si>
  <si>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</si>
  <si>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</si>
  <si>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</si>
  <si>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</si>
  <si>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</si>
  <si>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</si>
  <si>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</si>
  <si>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</si>
  <si>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</si>
  <si>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</si>
  <si>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</si>
  <si>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</si>
  <si>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</si>
  <si>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</si>
  <si>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</si>
  <si>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</si>
  <si>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</si>
  <si>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</si>
  <si>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</si>
  <si>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</si>
  <si>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</si>
  <si>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</si>
  <si>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</si>
  <si>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</si>
  <si>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</si>
  <si>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</si>
  <si>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</si>
  <si>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</si>
  <si>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</si>
  <si>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</si>
  <si>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</si>
  <si>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</si>
  <si>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</si>
  <si>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</si>
  <si>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</si>
  <si>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</si>
  <si>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</si>
  <si>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</si>
  <si>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</si>
  <si>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</si>
  <si>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</si>
  <si>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</si>
  <si>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</si>
  <si>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</si>
  <si>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</si>
  <si>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</si>
  <si>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</si>
  <si>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</si>
  <si>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</si>
  <si>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</si>
  <si>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</si>
  <si>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</si>
  <si>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</si>
  <si>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</si>
  <si>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</si>
  <si>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</si>
  <si>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</si>
  <si>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</si>
  <si>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</si>
  <si>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</si>
  <si>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</si>
  <si>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</si>
  <si>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</si>
  <si>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</si>
  <si>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</si>
  <si>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</si>
  <si>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</si>
  <si>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</si>
  <si>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</si>
  <si>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</si>
  <si>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</si>
  <si>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</si>
  <si>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</si>
  <si>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</si>
  <si>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</si>
  <si>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</si>
  <si>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</si>
  <si>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</si>
  <si>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</si>
  <si>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</si>
  <si>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</si>
  <si>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</si>
  <si>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</si>
  <si>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</si>
  <si>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</si>
  <si>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</si>
  <si>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</si>
  <si>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</si>
  <si>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</si>
  <si>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</si>
  <si>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</si>
  <si>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</si>
  <si>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</si>
  <si>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</si>
  <si>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</si>
  <si>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</si>
  <si>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</si>
  <si>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</si>
  <si>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</si>
  <si>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</si>
  <si>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</si>
  <si>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</si>
  <si>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</si>
  <si>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</si>
  <si>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</si>
  <si>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</si>
  <si>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</si>
  <si>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</si>
  <si>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</si>
  <si>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</si>
  <si>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</si>
  <si>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</si>
  <si>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</si>
  <si>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</si>
  <si>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</si>
  <si>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</si>
  <si>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</si>
  <si>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</si>
  <si>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</si>
  <si>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</si>
  <si>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</si>
  <si>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</si>
  <si>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</si>
  <si>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</si>
  <si>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</si>
  <si>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</si>
  <si>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</si>
  <si>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</si>
  <si>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</si>
  <si>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</si>
  <si>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</si>
  <si>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</si>
  <si>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</si>
  <si>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</si>
  <si>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</si>
  <si>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</si>
  <si>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</si>
  <si>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</si>
  <si>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</si>
  <si>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</si>
  <si>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</si>
  <si>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</si>
  <si>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</si>
  <si>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</si>
  <si>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</si>
  <si>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</si>
  <si>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</si>
  <si>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</si>
  <si>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</si>
  <si>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</si>
  <si>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</si>
  <si>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</si>
  <si>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</si>
  <si>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</si>
  <si>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</si>
  <si>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</si>
  <si>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</si>
  <si>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</si>
  <si>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</si>
  <si>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</si>
  <si>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</si>
  <si>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</si>
  <si>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</si>
  <si>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</si>
  <si>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</si>
  <si>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</si>
  <si>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</si>
  <si>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</si>
  <si>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</si>
  <si>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</si>
  <si>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</si>
  <si>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</si>
  <si>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</si>
  <si>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</si>
  <si>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</si>
  <si>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</si>
  <si>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</si>
  <si>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</si>
  <si>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</si>
  <si>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</si>
  <si>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</si>
  <si>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</si>
  <si>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</si>
  <si>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</si>
  <si>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</si>
  <si>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</si>
  <si>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</si>
  <si>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</si>
  <si>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</si>
  <si>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</si>
  <si>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</si>
  <si>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</si>
  <si>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</si>
  <si>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</si>
  <si>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</si>
  <si>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</si>
  <si>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</si>
  <si>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</si>
  <si>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</si>
  <si>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</si>
  <si>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</si>
  <si>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</si>
  <si>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</si>
  <si>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</si>
  <si>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</si>
  <si>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</si>
  <si>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</si>
  <si>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</si>
  <si>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</si>
  <si>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</si>
  <si>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</si>
  <si>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</si>
  <si>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</si>
  <si>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</si>
  <si>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</si>
  <si>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</si>
  <si>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</si>
  <si>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</si>
  <si>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</si>
  <si>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</si>
  <si>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</si>
  <si>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</si>
  <si>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</si>
  <si>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</si>
  <si>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</si>
  <si>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</si>
  <si>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</si>
  <si>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</si>
  <si>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</si>
  <si>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</si>
  <si>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</si>
  <si>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</si>
  <si>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</si>
  <si>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</si>
  <si>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</si>
  <si>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</si>
  <si>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</si>
  <si>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</si>
  <si>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</si>
  <si>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</si>
  <si>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</si>
  <si>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</si>
  <si>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</si>
  <si>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</si>
  <si>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</si>
  <si>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</si>
  <si>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</si>
  <si>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</si>
  <si>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</si>
  <si>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</si>
  <si>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</si>
  <si>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</si>
  <si>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</si>
  <si>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</si>
  <si>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</si>
  <si>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</si>
  <si>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</si>
  <si>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</si>
  <si>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</si>
  <si>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</si>
  <si>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</si>
  <si>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</si>
  <si>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</si>
  <si>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</si>
  <si>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</si>
  <si>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</si>
  <si>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</si>
  <si>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</si>
  <si>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</si>
  <si>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</si>
  <si>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</si>
  <si>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</si>
  <si>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</si>
  <si>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</si>
  <si>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</si>
  <si>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</si>
  <si>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</si>
  <si>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</si>
  <si>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</si>
  <si>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</si>
  <si>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</si>
  <si>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</si>
  <si>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</si>
  <si>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</si>
  <si>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</si>
  <si>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</si>
  <si>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</si>
  <si>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</si>
  <si>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</si>
  <si>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</si>
  <si>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</si>
  <si>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</si>
  <si>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</si>
  <si>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</si>
  <si>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</si>
  <si>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</si>
  <si>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</si>
  <si>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</si>
  <si>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</si>
  <si>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</si>
  <si>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</si>
  <si>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</si>
  <si>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</si>
  <si>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</si>
  <si>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</si>
  <si>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</si>
  <si>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</si>
  <si>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</si>
  <si>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</si>
  <si>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</si>
  <si>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</si>
  <si>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</si>
  <si>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</si>
  <si>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</si>
  <si>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</si>
  <si>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</si>
  <si>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</si>
  <si>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</si>
  <si>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</si>
  <si>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</si>
  <si>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</si>
  <si>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</si>
  <si>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</si>
  <si>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</si>
  <si>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</si>
  <si>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</si>
  <si>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</si>
  <si>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</si>
  <si>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</si>
  <si>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</si>
  <si>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</si>
  <si>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</si>
  <si>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</si>
  <si>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</si>
  <si>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</si>
  <si>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</si>
  <si>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</si>
  <si>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</si>
  <si>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</si>
  <si>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</si>
  <si>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</si>
  <si>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</si>
  <si>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</si>
  <si>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</si>
  <si>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</si>
  <si>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</si>
  <si>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</si>
  <si>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</si>
  <si>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</si>
  <si>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</si>
  <si>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</si>
  <si>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</si>
  <si>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</si>
  <si>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</si>
  <si>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</si>
  <si>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</si>
  <si>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</si>
  <si>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</si>
  <si>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</si>
  <si>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</si>
  <si>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</si>
  <si>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</si>
  <si>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</si>
  <si>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</si>
  <si>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</si>
  <si>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</si>
  <si>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</si>
  <si>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</si>
  <si>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</si>
  <si>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</si>
  <si>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</si>
  <si>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</si>
  <si>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</si>
  <si>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</si>
  <si>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</si>
  <si>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</si>
  <si>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</si>
  <si>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</si>
  <si>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</si>
  <si>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</si>
  <si>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</si>
  <si>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</si>
  <si>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</si>
  <si>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</si>
  <si>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</si>
  <si>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</si>
  <si>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</si>
  <si>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</si>
  <si>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</si>
  <si>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</si>
  <si>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</si>
  <si>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</si>
  <si>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</si>
  <si>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</si>
  <si>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</si>
  <si>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</si>
  <si>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</si>
  <si>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</si>
  <si>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</si>
  <si>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</si>
  <si>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</si>
  <si>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</si>
  <si>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</si>
  <si>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</si>
  <si>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</si>
  <si>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</si>
  <si>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</si>
  <si>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</si>
  <si>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</si>
  <si>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</si>
  <si>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</si>
  <si>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</si>
  <si>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</si>
  <si>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</si>
  <si>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</si>
  <si>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</si>
  <si>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</si>
  <si>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</si>
  <si>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</si>
  <si>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</si>
  <si>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</si>
  <si>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</si>
  <si>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</si>
  <si>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</si>
  <si>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</si>
  <si>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</si>
  <si>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</si>
  <si>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</si>
  <si>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</si>
  <si>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</si>
  <si>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</si>
  <si>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</si>
  <si>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</si>
  <si>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</si>
  <si>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</si>
  <si>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</si>
  <si>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</si>
  <si>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</si>
  <si>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</si>
  <si>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</si>
  <si>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</si>
  <si>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</si>
  <si>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</si>
  <si>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</si>
  <si>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</si>
  <si>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</si>
  <si>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</si>
  <si>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</si>
  <si>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</si>
  <si>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</si>
  <si>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</si>
  <si>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</si>
  <si>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</si>
  <si>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</si>
  <si>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</si>
  <si>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</si>
  <si>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</si>
  <si>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</si>
  <si>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</si>
  <si>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</si>
  <si>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</si>
  <si>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</si>
  <si>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</si>
  <si>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</si>
  <si>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</si>
  <si>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</si>
  <si>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</si>
  <si>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</si>
  <si>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</si>
  <si>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</si>
  <si>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</si>
  <si>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</si>
  <si>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</si>
  <si>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</si>
  <si>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</si>
  <si>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</si>
  <si>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</si>
  <si>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</si>
  <si>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</si>
  <si>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</si>
  <si>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</si>
  <si>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</si>
  <si>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</si>
  <si>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</si>
  <si>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</si>
  <si>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</si>
  <si>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</si>
  <si>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</si>
  <si>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</si>
  <si>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</si>
  <si>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</si>
  <si>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</si>
  <si>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</si>
  <si>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</si>
  <si>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</si>
  <si>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</si>
  <si>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</si>
  <si>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</si>
  <si>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</si>
  <si>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</si>
  <si>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</si>
  <si>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</si>
  <si>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</si>
  <si>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</si>
  <si>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</si>
  <si>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</si>
  <si>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</si>
  <si>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</si>
  <si>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</si>
  <si>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</si>
  <si>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</si>
  <si>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</si>
  <si>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</si>
  <si>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</si>
  <si>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</si>
  <si>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</si>
  <si>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</si>
  <si>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</si>
  <si>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</si>
  <si>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</si>
  <si>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</si>
  <si>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</si>
  <si>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</si>
  <si>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</si>
  <si>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</si>
  <si>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</si>
  <si>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</si>
  <si>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</si>
  <si>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</si>
  <si>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</si>
  <si>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</si>
  <si>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</si>
  <si>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</si>
  <si>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</si>
  <si>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</si>
  <si>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</si>
  <si>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</si>
  <si>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</si>
  <si>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</si>
  <si>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</si>
  <si>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</si>
  <si>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</si>
  <si>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</si>
  <si>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</si>
  <si>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</si>
  <si>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</si>
  <si>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</si>
  <si>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</si>
  <si>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</si>
  <si>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</si>
  <si>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</si>
  <si>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</si>
  <si>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</si>
  <si>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</si>
  <si>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</si>
  <si>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</si>
  <si>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</si>
  <si>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</si>
  <si>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</si>
  <si>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</si>
  <si>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</si>
  <si>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</si>
  <si>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</si>
  <si>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</si>
  <si>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</si>
  <si>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</si>
  <si>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</si>
  <si>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</si>
  <si>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</si>
  <si>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</si>
  <si>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</si>
  <si>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</si>
  <si>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</si>
  <si>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</si>
  <si>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</si>
  <si>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</si>
  <si>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</si>
  <si>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</si>
  <si>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</si>
  <si>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</si>
  <si>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</si>
  <si>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</si>
  <si>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</si>
  <si>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</si>
  <si>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</si>
  <si>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</si>
  <si>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</si>
  <si>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</si>
  <si>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</si>
  <si>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</si>
  <si>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</si>
  <si>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</si>
  <si>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</si>
  <si>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</si>
  <si>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</si>
  <si>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</si>
  <si>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</si>
  <si>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</si>
  <si>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</si>
  <si>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</si>
  <si>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</si>
  <si>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</si>
  <si>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</si>
  <si>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</si>
  <si>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</si>
  <si>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</si>
  <si>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</si>
  <si>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</si>
  <si>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</si>
  <si>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</si>
  <si>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</si>
  <si>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</si>
  <si>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</si>
  <si>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</si>
  <si>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</si>
  <si>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</si>
  <si>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</si>
  <si>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</si>
  <si>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</si>
  <si>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</si>
  <si>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</si>
  <si>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</si>
  <si>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</si>
  <si>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</si>
  <si>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</si>
  <si>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</si>
  <si>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</si>
  <si>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</si>
  <si>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</si>
  <si>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</si>
  <si>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</si>
  <si>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</si>
  <si>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</si>
  <si>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</si>
  <si>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</si>
  <si>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</si>
  <si>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</si>
  <si>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</si>
  <si>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</si>
  <si>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</si>
  <si>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</si>
  <si>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</si>
  <si>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</si>
  <si>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</si>
  <si>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</si>
  <si>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</si>
  <si>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</si>
  <si>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</si>
  <si>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</si>
  <si>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</si>
  <si>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</si>
  <si>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</si>
  <si>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</si>
  <si>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</si>
  <si>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</si>
  <si>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</si>
  <si>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</si>
  <si>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</si>
  <si>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</si>
  <si>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</si>
  <si>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</si>
  <si>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</si>
  <si>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</si>
  <si>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</si>
  <si>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</si>
  <si>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</si>
  <si>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</si>
  <si>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</si>
  <si>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</si>
  <si>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</si>
  <si>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</si>
  <si>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</si>
  <si>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</si>
  <si>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</si>
  <si>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</si>
  <si>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</si>
  <si>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</si>
  <si>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</si>
  <si>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</si>
  <si>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</si>
  <si>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</si>
  <si>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</si>
  <si>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</si>
  <si>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</si>
  <si>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</si>
  <si>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</si>
  <si>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</si>
  <si>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</si>
  <si>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</si>
  <si>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</si>
  <si>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</si>
  <si>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</si>
  <si>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</si>
  <si>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</si>
  <si>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</si>
  <si>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</si>
  <si>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</si>
  <si>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</si>
  <si>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</si>
  <si>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</si>
  <si>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</si>
  <si>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</si>
  <si>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</si>
  <si>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</si>
  <si>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</si>
  <si>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</si>
  <si>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</si>
  <si>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</si>
  <si>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</si>
  <si>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</si>
  <si>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</si>
  <si>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</si>
  <si>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</si>
  <si>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</si>
  <si>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</si>
  <si>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</si>
  <si>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</si>
  <si>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</si>
  <si>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</si>
  <si>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</si>
  <si>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</si>
  <si>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</si>
  <si>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</si>
  <si>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</si>
  <si>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</si>
  <si>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</si>
  <si>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</si>
  <si>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</si>
  <si>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</si>
  <si>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</si>
  <si>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</si>
  <si>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</si>
  <si>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</si>
  <si>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</si>
  <si>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</si>
  <si>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</si>
  <si>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</si>
  <si>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</si>
  <si>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</si>
  <si>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</si>
  <si>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</si>
  <si>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</si>
  <si>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</si>
  <si>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</si>
  <si>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</si>
  <si>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</si>
  <si>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</si>
  <si>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</si>
  <si>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</si>
  <si>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</si>
  <si>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</si>
  <si>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</si>
  <si>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</si>
  <si>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</si>
  <si>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</si>
  <si>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</si>
  <si>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</si>
  <si>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</si>
  <si>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</si>
  <si>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</si>
  <si>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</si>
  <si>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</si>
  <si>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</si>
  <si>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</si>
  <si>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</si>
  <si>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</si>
  <si>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</si>
  <si>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</si>
  <si>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</si>
  <si>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</si>
  <si>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</si>
  <si>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</si>
  <si>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</si>
  <si>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</si>
  <si>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</si>
  <si>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</si>
  <si>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</si>
  <si>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</si>
  <si>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</si>
  <si>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</si>
  <si>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</si>
  <si>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</si>
  <si>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</si>
  <si>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</si>
  <si>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</si>
  <si>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</si>
  <si>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</si>
  <si>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</si>
  <si>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</si>
  <si>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</si>
  <si>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</si>
  <si>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</si>
  <si>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</si>
  <si>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</si>
  <si>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</si>
  <si>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</si>
  <si>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</si>
  <si>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</si>
  <si>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</si>
  <si>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</si>
  <si>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</si>
  <si>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</si>
  <si>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</si>
  <si>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</si>
  <si>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</si>
  <si>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</si>
  <si>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</si>
  <si>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</si>
  <si>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</si>
  <si>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</si>
  <si>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</si>
  <si>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</si>
  <si>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</si>
  <si>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</si>
  <si>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</si>
  <si>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</si>
  <si>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</si>
  <si>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</si>
  <si>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</si>
  <si>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</si>
  <si>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</si>
  <si>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</si>
  <si>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</si>
  <si>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</si>
  <si>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</si>
  <si>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</si>
  <si>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</si>
  <si>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</si>
  <si>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</si>
  <si>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</si>
  <si>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</si>
  <si>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</si>
  <si>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</si>
  <si>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</si>
  <si>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</si>
  <si>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</si>
  <si>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</si>
  <si>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</si>
  <si>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</si>
  <si>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</si>
  <si>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</si>
  <si>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</si>
  <si>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</si>
  <si>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</si>
  <si>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</si>
  <si>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</si>
  <si>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</si>
  <si>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</si>
  <si>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</si>
  <si>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</si>
  <si>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</si>
  <si>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</si>
  <si>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</si>
  <si>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</si>
  <si>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</si>
  <si>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</si>
  <si>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</si>
  <si>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</si>
  <si>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</si>
  <si>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</si>
  <si>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</si>
  <si>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</si>
  <si>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</si>
  <si>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</si>
  <si>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</si>
  <si>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</si>
  <si>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</si>
  <si>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</si>
  <si>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</si>
  <si>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</si>
  <si>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</si>
  <si>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</si>
  <si>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</si>
  <si>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</si>
  <si>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</si>
  <si>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</si>
  <si>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</si>
  <si>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</si>
  <si>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</si>
  <si>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</si>
  <si>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</si>
  <si>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</si>
  <si>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</si>
  <si>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</si>
  <si>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</si>
  <si>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</si>
  <si>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</si>
  <si>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</si>
  <si>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</si>
  <si>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</si>
  <si>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</si>
  <si>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</si>
  <si>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</si>
  <si>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</si>
  <si>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</si>
  <si>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</si>
  <si>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</si>
  <si>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</si>
  <si>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</si>
  <si>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</si>
  <si>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</si>
  <si>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</si>
  <si>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</si>
  <si>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</si>
  <si>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</si>
  <si>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</si>
  <si>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</si>
  <si>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</si>
  <si>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</si>
  <si>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</si>
  <si>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</si>
  <si>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</si>
  <si>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</si>
  <si>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</si>
  <si>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</si>
  <si>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</si>
  <si>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</si>
  <si>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</si>
  <si>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</si>
  <si>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</si>
  <si>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</si>
  <si>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</si>
  <si>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</si>
  <si>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</si>
  <si>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</si>
  <si>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</si>
  <si>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</si>
  <si>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</si>
  <si>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</si>
  <si>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</si>
  <si>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</si>
  <si>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</si>
  <si>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</si>
  <si>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</si>
  <si>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</si>
  <si>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</si>
  <si>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</si>
  <si>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</si>
  <si>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</si>
  <si>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</si>
  <si>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</si>
  <si>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</si>
  <si>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</si>
  <si>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</si>
  <si>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</si>
  <si>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</si>
  <si>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</si>
  <si>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</si>
  <si>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</si>
  <si>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</si>
  <si>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</si>
  <si>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</si>
  <si>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</si>
  <si>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</si>
  <si>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</si>
  <si>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</si>
  <si>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</si>
  <si>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</si>
  <si>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</si>
  <si>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</si>
  <si>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</si>
  <si>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</si>
  <si>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</si>
  <si>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</si>
  <si>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</si>
  <si>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</si>
  <si>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</si>
  <si>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</si>
  <si>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</si>
  <si>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</si>
  <si>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</si>
  <si>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</si>
  <si>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</si>
  <si>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</si>
  <si>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</si>
  <si>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</si>
  <si>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</si>
  <si>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</si>
  <si>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</si>
  <si>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</si>
  <si>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</si>
  <si>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</si>
  <si>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</si>
  <si>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</si>
  <si>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</si>
  <si>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</si>
  <si>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</si>
  <si>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</si>
  <si>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</si>
  <si>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</si>
  <si>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</si>
  <si>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</si>
  <si>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</si>
  <si>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</si>
  <si>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</si>
  <si>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</si>
  <si>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</si>
  <si>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</si>
  <si>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</si>
  <si>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</si>
  <si>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</si>
  <si>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</si>
  <si>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</si>
  <si>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</si>
  <si>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</si>
  <si>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</si>
  <si>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</si>
  <si>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</si>
  <si>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</si>
  <si>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</si>
  <si>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</si>
  <si>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</si>
  <si>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</si>
  <si>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</si>
  <si>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</si>
  <si>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</si>
  <si>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</si>
  <si>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</si>
  <si>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</si>
  <si>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</si>
  <si>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</si>
  <si>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</si>
  <si>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</si>
  <si>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</si>
  <si>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</si>
  <si>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</si>
  <si>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</si>
  <si>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</si>
  <si>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</si>
  <si>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</si>
  <si>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</si>
  <si>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</si>
  <si>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</si>
  <si>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</si>
  <si>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</si>
  <si>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</si>
  <si>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</si>
  <si>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</si>
  <si>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</si>
  <si>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</si>
  <si>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</si>
  <si>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</si>
  <si>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</si>
  <si>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</si>
  <si>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</si>
  <si>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</si>
  <si>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</si>
  <si>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</si>
  <si>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</si>
  <si>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</si>
  <si>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</si>
  <si>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</si>
  <si>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</si>
  <si>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</si>
  <si>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</si>
  <si>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</si>
  <si>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</si>
  <si>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</si>
  <si>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</si>
  <si>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</si>
  <si>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</si>
  <si>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</si>
  <si>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</si>
  <si>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</si>
  <si>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</si>
  <si>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</si>
  <si>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</si>
  <si>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</si>
  <si>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</si>
  <si>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</si>
  <si>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</si>
  <si>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</si>
  <si>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</si>
  <si>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</si>
  <si>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</si>
  <si>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</si>
  <si>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</si>
  <si>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</si>
  <si>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</si>
  <si>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</si>
  <si>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</si>
  <si>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</si>
  <si>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</si>
  <si>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</si>
  <si>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</si>
  <si>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</si>
  <si>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</si>
  <si>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</si>
  <si>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</si>
  <si>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</si>
  <si>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</si>
  <si>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</si>
  <si>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</si>
  <si>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</si>
  <si>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</si>
  <si>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</si>
  <si>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</si>
  <si>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</si>
  <si>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</si>
  <si>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</si>
  <si>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</si>
  <si>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</si>
  <si>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</si>
  <si>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</si>
  <si>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</si>
  <si>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</si>
  <si>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</si>
  <si>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</si>
  <si>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</si>
  <si>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</si>
  <si>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</si>
  <si>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</si>
  <si>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</si>
  <si>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</si>
  <si>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</si>
  <si>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</si>
  <si>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</si>
  <si>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</si>
  <si>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</si>
  <si>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</si>
  <si>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</si>
  <si>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</si>
  <si>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</si>
  <si>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</si>
  <si>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</si>
  <si>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</si>
  <si>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</si>
  <si>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</si>
  <si>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</si>
  <si>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</si>
  <si>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</si>
  <si>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</si>
  <si>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</si>
  <si>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</si>
  <si>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</si>
  <si>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</si>
  <si>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</si>
  <si>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</si>
  <si>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</si>
  <si>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</si>
  <si>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</si>
  <si>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</si>
  <si>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</si>
  <si>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</si>
  <si>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</si>
  <si>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</si>
  <si>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</si>
  <si>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</si>
  <si>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</si>
  <si>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</si>
  <si>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</si>
  <si>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</si>
  <si>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</si>
  <si>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</si>
  <si>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</si>
  <si>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</si>
  <si>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</si>
  <si>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</si>
  <si>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</si>
  <si>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</si>
  <si>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</si>
  <si>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</si>
  <si>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</si>
  <si>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</si>
  <si>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</si>
  <si>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</si>
  <si>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</si>
  <si>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</si>
  <si>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</si>
  <si>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</si>
  <si>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</si>
  <si>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</si>
  <si>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</si>
  <si>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</si>
  <si>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</si>
  <si>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</si>
  <si>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</si>
  <si>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</si>
  <si>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</si>
  <si>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</si>
  <si>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</si>
  <si>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</si>
  <si>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</si>
  <si>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</si>
  <si>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</si>
  <si>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</si>
  <si>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</si>
  <si>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</si>
  <si>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</si>
  <si>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</si>
  <si>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</si>
  <si>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</si>
  <si>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</si>
  <si>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</si>
  <si>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</si>
  <si>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</si>
  <si>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</si>
  <si>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</si>
  <si>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</si>
  <si>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</si>
  <si>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</si>
  <si>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</si>
  <si>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</si>
  <si>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</si>
  <si>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</si>
  <si>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</si>
  <si>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</si>
  <si>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</si>
  <si>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</si>
  <si>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</si>
  <si>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</si>
  <si>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</si>
  <si>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</si>
  <si>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</si>
  <si>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</si>
  <si>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</si>
  <si>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</si>
  <si>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</si>
  <si>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</si>
  <si>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</si>
  <si>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</si>
  <si>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</si>
  <si>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</si>
  <si>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</si>
  <si>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</si>
  <si>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</si>
  <si>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</si>
  <si>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</si>
  <si>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</si>
  <si>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</si>
  <si>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</si>
  <si>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</si>
  <si>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</si>
  <si>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</si>
  <si>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</si>
  <si>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</si>
  <si>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</si>
  <si>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</si>
  <si>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</si>
  <si>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</si>
  <si>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</si>
  <si>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</si>
  <si>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</si>
  <si>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</si>
  <si>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</si>
  <si>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</si>
  <si>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</si>
  <si>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</si>
  <si>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</si>
  <si>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</si>
  <si>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</si>
  <si>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</si>
  <si>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</si>
  <si>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</si>
  <si>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</si>
  <si>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</si>
  <si>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</si>
  <si>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</si>
  <si>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</si>
  <si>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</si>
  <si>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</si>
  <si>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</si>
  <si>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</si>
  <si>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</si>
  <si>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</si>
  <si>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</si>
  <si>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</si>
  <si>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</si>
  <si>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</si>
  <si>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</si>
  <si>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</si>
  <si>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</si>
  <si>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</si>
  <si>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</si>
  <si>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</si>
  <si>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</si>
  <si>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</si>
  <si>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</si>
  <si>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</si>
  <si>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</si>
  <si>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</si>
  <si>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</si>
  <si>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</si>
  <si>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</si>
  <si>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</si>
  <si>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</si>
  <si>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</si>
  <si>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</si>
  <si>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</si>
  <si>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</si>
  <si>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</si>
  <si>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</si>
  <si>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</si>
  <si>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</si>
  <si>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</si>
  <si>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</si>
  <si>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</si>
  <si>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</si>
  <si>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</si>
  <si>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</si>
  <si>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</si>
  <si>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</si>
  <si>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</si>
  <si>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</si>
  <si>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</si>
  <si>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</si>
  <si>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</si>
  <si>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</si>
  <si>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</si>
  <si>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</si>
  <si>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</si>
  <si>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</si>
  <si>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</si>
  <si>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</si>
  <si>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</si>
  <si>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</si>
  <si>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</si>
  <si>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</si>
  <si>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</si>
  <si>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</si>
  <si>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</si>
  <si>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</si>
  <si>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</si>
  <si>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</si>
  <si>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</si>
  <si>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</si>
  <si>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</si>
  <si>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</si>
  <si>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</si>
  <si>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</si>
  <si>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</si>
  <si>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</si>
  <si>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</si>
  <si>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</si>
  <si>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</si>
  <si>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</si>
  <si>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</si>
  <si>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</si>
  <si>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</si>
  <si>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</si>
  <si>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</si>
  <si>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</si>
  <si>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</si>
  <si>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</si>
  <si>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</si>
  <si>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</si>
  <si>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</si>
  <si>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</si>
  <si>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</si>
  <si>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</si>
  <si>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</si>
  <si>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</si>
  <si>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</si>
  <si>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</si>
  <si>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</si>
  <si>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</si>
  <si>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</si>
  <si>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</si>
  <si>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</si>
  <si>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</si>
  <si>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</si>
  <si>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</si>
  <si>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</si>
  <si>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</si>
  <si>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</si>
  <si>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</si>
  <si>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</si>
  <si>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</si>
  <si>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</si>
  <si>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</si>
  <si>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</si>
  <si>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</si>
  <si>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</si>
  <si>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</si>
  <si>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</si>
  <si>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</si>
  <si>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</si>
  <si>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</si>
  <si>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</si>
  <si>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</si>
  <si>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</si>
  <si>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</si>
  <si>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</si>
  <si>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</si>
  <si>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</si>
  <si>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</si>
  <si>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</si>
  <si>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</si>
  <si>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</si>
  <si>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</si>
  <si>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</si>
  <si>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</si>
  <si>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</si>
  <si>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</si>
  <si>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</si>
  <si>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</si>
  <si>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</si>
  <si>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</si>
  <si>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</si>
  <si>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</si>
  <si>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</si>
  <si>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</si>
  <si>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</si>
  <si>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</si>
  <si>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</si>
  <si>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</si>
  <si>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</si>
  <si>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</si>
  <si>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</si>
  <si>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</si>
  <si>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</si>
  <si>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</si>
  <si>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</si>
  <si>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</si>
  <si>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</si>
  <si>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</si>
  <si>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</si>
  <si>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</si>
  <si>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</si>
  <si>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</si>
  <si>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</si>
  <si>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</si>
  <si>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</si>
  <si>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</si>
  <si>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</si>
  <si>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</si>
  <si>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</si>
  <si>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</si>
  <si>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</si>
  <si>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</si>
  <si>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</si>
  <si>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</si>
  <si>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</si>
  <si>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</si>
  <si>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</si>
  <si>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</si>
  <si>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</si>
  <si>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</si>
  <si>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</si>
  <si>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</si>
  <si>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</si>
  <si>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</si>
  <si>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</si>
  <si>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</si>
  <si>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</si>
  <si>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</si>
  <si>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</si>
  <si>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</si>
  <si>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</si>
  <si>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</si>
  <si>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</si>
  <si>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</si>
  <si>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</si>
  <si>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</si>
  <si>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</si>
  <si>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</si>
  <si>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</si>
  <si>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</si>
  <si>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</si>
  <si>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</si>
  <si>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</si>
  <si>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</si>
  <si>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</si>
  <si>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</si>
  <si>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</si>
  <si>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</si>
  <si>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</si>
  <si>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</si>
  <si>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</si>
  <si>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</si>
  <si>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</si>
  <si>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</si>
  <si>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</si>
  <si>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</si>
  <si>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</si>
  <si>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</si>
  <si>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</si>
  <si>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</si>
  <si>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</si>
  <si>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</si>
  <si>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</si>
  <si>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</si>
  <si>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</si>
  <si>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</si>
  <si>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</si>
  <si>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</si>
  <si>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</si>
  <si>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</si>
  <si>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</si>
  <si>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</si>
  <si>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</si>
  <si>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</si>
  <si>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</si>
  <si>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</si>
  <si>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</si>
  <si>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</si>
  <si>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</si>
  <si>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</si>
  <si>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</si>
  <si>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</si>
  <si>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</si>
  <si>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</si>
  <si>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</si>
  <si>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</si>
  <si>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</si>
  <si>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</si>
  <si>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</si>
  <si>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</si>
  <si>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</si>
  <si>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</si>
  <si>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</si>
  <si>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</si>
  <si>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</si>
  <si>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</si>
  <si>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</si>
  <si>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</si>
  <si>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</si>
  <si>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</si>
  <si>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</si>
  <si>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</si>
  <si>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</si>
  <si>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</si>
  <si>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</si>
  <si>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</si>
  <si>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</si>
  <si>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</si>
  <si>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</si>
  <si>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</si>
  <si>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</si>
  <si>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</si>
  <si>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</si>
  <si>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</si>
  <si>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</si>
  <si>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</si>
  <si>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</si>
  <si>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</si>
  <si>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</si>
  <si>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</si>
  <si>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</si>
  <si>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</si>
  <si>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</si>
  <si>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</si>
  <si>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</si>
  <si>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</si>
  <si>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</si>
  <si>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</si>
  <si>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</si>
  <si>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</si>
  <si>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</si>
  <si>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</si>
  <si>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</si>
  <si>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</si>
  <si>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</si>
  <si>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</si>
  <si>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</si>
  <si>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</si>
  <si>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</si>
  <si>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</si>
  <si>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</si>
  <si>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</si>
  <si>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</si>
  <si>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</si>
  <si>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</si>
  <si>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</si>
  <si>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</si>
  <si>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</si>
  <si>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</si>
  <si>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</si>
  <si>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</si>
  <si>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</si>
  <si>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</si>
  <si>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</si>
  <si>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</si>
  <si>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</si>
  <si>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</si>
  <si>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</si>
  <si>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</si>
  <si>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</si>
  <si>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</si>
  <si>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</si>
  <si>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</si>
  <si>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</si>
  <si>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</si>
  <si>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</si>
  <si>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</si>
  <si>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</si>
  <si>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</si>
  <si>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</si>
  <si>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</si>
  <si>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</si>
  <si>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</si>
  <si>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</si>
  <si>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</si>
  <si>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</si>
  <si>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</si>
  <si>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</si>
  <si>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</si>
  <si>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</si>
  <si>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</si>
  <si>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</si>
  <si>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</si>
  <si>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</si>
  <si>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</si>
  <si>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</si>
  <si>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</si>
  <si>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</si>
  <si>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</si>
  <si>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</si>
  <si>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</si>
  <si>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</si>
  <si>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</si>
  <si>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</si>
  <si>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</si>
  <si>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</si>
  <si>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</si>
  <si>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</si>
  <si>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</si>
  <si>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</si>
  <si>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</si>
  <si>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</si>
  <si>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</si>
  <si>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</si>
  <si>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</si>
  <si>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</si>
  <si>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</si>
  <si>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</si>
  <si>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</si>
  <si>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</si>
  <si>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</si>
  <si>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</si>
  <si>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</si>
  <si>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</si>
  <si>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</si>
  <si>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</si>
  <si>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</si>
  <si>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</si>
  <si>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</si>
  <si>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</si>
  <si>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</si>
  <si>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</si>
  <si>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</si>
  <si>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</si>
  <si>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</si>
  <si>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</si>
  <si>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</si>
  <si>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</si>
  <si>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</si>
  <si>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</si>
  <si>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</si>
  <si>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</si>
  <si>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</si>
  <si>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</si>
  <si>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</si>
  <si>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</si>
  <si>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</si>
  <si>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</si>
  <si>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</si>
  <si>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</si>
  <si>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</si>
  <si>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</si>
  <si>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</si>
  <si>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</si>
  <si>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</si>
  <si>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</si>
  <si>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</si>
  <si>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</si>
  <si>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</si>
  <si>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</si>
  <si>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</si>
  <si>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</si>
  <si>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</si>
  <si>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</si>
  <si>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</si>
  <si>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</si>
  <si>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</si>
  <si>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</si>
  <si>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</si>
  <si>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</si>
  <si>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</si>
  <si>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</si>
  <si>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</si>
  <si>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</si>
  <si>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</si>
  <si>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</si>
  <si>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</si>
  <si>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</si>
  <si>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</si>
  <si>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</si>
  <si>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</si>
  <si>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</si>
  <si>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</si>
  <si>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</si>
  <si>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</si>
  <si>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</si>
  <si>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</si>
  <si>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</si>
  <si>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</si>
  <si>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</si>
  <si>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</si>
  <si>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</si>
  <si>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</si>
  <si>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</si>
  <si>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</si>
  <si>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</si>
  <si>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</si>
  <si>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</si>
  <si>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</si>
  <si>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</si>
  <si>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</si>
  <si>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</si>
  <si>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</si>
  <si>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</si>
  <si>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</si>
  <si>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</si>
  <si>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</si>
  <si>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</si>
  <si>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</si>
  <si>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</si>
  <si>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</si>
  <si>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</si>
  <si>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</si>
  <si>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</si>
  <si>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</si>
  <si>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</si>
  <si>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</si>
  <si>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</si>
  <si>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</si>
  <si>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</si>
  <si>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</si>
  <si>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</si>
  <si>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</si>
  <si>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</si>
  <si>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</si>
  <si>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</si>
  <si>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</si>
  <si>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</si>
  <si>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</si>
  <si>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</si>
  <si>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</si>
  <si>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</si>
  <si>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</si>
  <si>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</si>
  <si>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</si>
  <si>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</si>
  <si>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</si>
  <si>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</si>
  <si>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</si>
  <si>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</si>
  <si>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</si>
  <si>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</si>
  <si>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</si>
  <si>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</si>
  <si>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</si>
  <si>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</si>
  <si>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</si>
  <si>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</si>
  <si>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</si>
  <si>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</si>
  <si>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</si>
  <si>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</si>
  <si>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</si>
  <si>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</si>
  <si>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</si>
  <si>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</si>
  <si>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</si>
  <si>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</si>
  <si>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</si>
  <si>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</si>
  <si>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</si>
  <si>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</si>
  <si>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</si>
  <si>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</si>
  <si>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</si>
  <si>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</si>
  <si>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</si>
  <si>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</si>
  <si>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</si>
  <si>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</si>
  <si>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</si>
  <si>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</si>
  <si>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</si>
  <si>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</si>
  <si>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</si>
  <si>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</si>
  <si>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</si>
  <si>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</si>
  <si>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</si>
  <si>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</si>
  <si>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</si>
  <si>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</si>
  <si>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</si>
  <si>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</si>
  <si>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</si>
  <si>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</si>
  <si>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</si>
  <si>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</si>
  <si>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</si>
  <si>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</si>
  <si>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</si>
  <si>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</si>
  <si>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</si>
  <si>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</si>
  <si>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</si>
  <si>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</si>
  <si>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</si>
  <si>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</si>
  <si>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</si>
  <si>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</si>
  <si>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</si>
  <si>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</si>
  <si>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</si>
  <si>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</si>
  <si>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</si>
  <si>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</si>
  <si>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</si>
  <si>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</si>
  <si>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</si>
  <si>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</si>
  <si>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</si>
  <si>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</si>
  <si>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</si>
  <si>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</si>
  <si>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</si>
  <si>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</si>
  <si>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</si>
  <si>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</si>
  <si>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</si>
  <si>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</si>
  <si>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</si>
  <si>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</si>
  <si>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</si>
  <si>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</si>
  <si>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</si>
  <si>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</si>
  <si>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</si>
  <si>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</si>
  <si>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</si>
  <si>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</si>
  <si>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</si>
  <si>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</si>
  <si>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</si>
  <si>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</si>
  <si>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</si>
  <si>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</si>
  <si>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</si>
  <si>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</si>
  <si>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</si>
  <si>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</si>
  <si>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</si>
  <si>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</si>
  <si>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</si>
  <si>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</si>
  <si>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</si>
  <si>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</si>
  <si>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</si>
  <si>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</si>
  <si>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</si>
  <si>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</si>
  <si>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</si>
  <si>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</si>
  <si>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</si>
  <si>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</si>
  <si>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</si>
  <si>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</si>
  <si>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</si>
  <si>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</si>
  <si>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</si>
  <si>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</si>
  <si>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</si>
  <si>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</si>
  <si>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</si>
  <si>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</si>
  <si>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</si>
  <si>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</si>
  <si>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</si>
  <si>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</si>
  <si>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</si>
  <si>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</si>
  <si>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</si>
  <si>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</si>
  <si>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</si>
  <si>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</si>
  <si>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</si>
  <si>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</si>
  <si>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</si>
  <si>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</si>
  <si>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</si>
  <si>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</si>
  <si>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</si>
  <si>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</si>
  <si>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</si>
  <si>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</si>
  <si>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</si>
  <si>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</si>
  <si>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</si>
  <si>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</si>
  <si>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</si>
  <si>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</si>
  <si>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</si>
  <si>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</si>
  <si>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</si>
  <si>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</si>
  <si>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</si>
  <si>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</si>
  <si>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</si>
  <si>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</si>
  <si>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</si>
  <si>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</si>
  <si>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</si>
  <si>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</si>
  <si>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</si>
  <si>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</si>
  <si>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</si>
  <si>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</si>
  <si>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</si>
  <si>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</si>
  <si>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</si>
  <si>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</si>
  <si>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</si>
  <si>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</si>
  <si>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</si>
  <si>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</si>
  <si>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</si>
  <si>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</si>
  <si>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</si>
  <si>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</si>
  <si>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</si>
  <si>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</si>
  <si>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</si>
  <si>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</si>
  <si>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</si>
  <si>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</si>
  <si>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</si>
  <si>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</si>
  <si>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</si>
  <si>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</si>
  <si>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</si>
  <si>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</si>
  <si>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</si>
  <si>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</si>
  <si>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</si>
  <si>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</si>
  <si>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</si>
  <si>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</si>
  <si>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</si>
  <si>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</si>
  <si>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</si>
  <si>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</si>
  <si>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</si>
  <si>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</si>
  <si>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</si>
  <si>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</si>
  <si>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</si>
  <si>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</si>
  <si>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</si>
  <si>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</si>
  <si>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</si>
  <si>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</si>
  <si>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</si>
  <si>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</si>
  <si>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</si>
  <si>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</si>
  <si>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</si>
  <si>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</si>
  <si>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</si>
  <si>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</si>
  <si>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</si>
  <si>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</si>
  <si>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</si>
  <si>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</si>
  <si>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</si>
  <si>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</si>
  <si>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</si>
  <si>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</si>
  <si>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</si>
  <si>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</si>
  <si>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</si>
  <si>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</si>
  <si>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</si>
  <si>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</si>
  <si>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</si>
  <si>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</si>
  <si>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</si>
  <si>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</si>
  <si>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</si>
  <si>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</si>
  <si>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</si>
  <si>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</si>
  <si>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</si>
  <si>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</si>
  <si>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</si>
  <si>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</si>
  <si>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</si>
  <si>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</si>
  <si>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</si>
  <si>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</si>
  <si>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</si>
  <si>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</si>
  <si>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</si>
  <si>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</si>
  <si>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</si>
  <si>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</si>
  <si>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</si>
  <si>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</si>
  <si>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</si>
  <si>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</si>
  <si>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</si>
  <si>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</si>
  <si>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</si>
  <si>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</si>
  <si>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</si>
  <si>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</si>
  <si>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</si>
  <si>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</si>
  <si>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</si>
  <si>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</si>
  <si>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</si>
  <si>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</si>
  <si>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</si>
  <si>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</si>
  <si>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</si>
  <si>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</si>
  <si>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</si>
  <si>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</si>
  <si>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</si>
  <si>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</si>
  <si>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</si>
  <si>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</si>
  <si>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</si>
  <si>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</si>
  <si>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</si>
  <si>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</si>
  <si>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</si>
  <si>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</si>
  <si>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</si>
  <si>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</si>
  <si>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</si>
  <si>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</si>
  <si>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</si>
  <si>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</si>
  <si>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</si>
  <si>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</si>
  <si>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</si>
  <si>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</si>
  <si>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</si>
  <si>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</si>
  <si>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</si>
  <si>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</si>
  <si>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</si>
  <si>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</si>
  <si>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</si>
  <si>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</si>
  <si>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</si>
  <si>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</si>
  <si>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</si>
  <si>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</si>
  <si>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</si>
  <si>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</si>
  <si>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</si>
  <si>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</si>
  <si>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</si>
  <si>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</si>
  <si>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</si>
  <si>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</si>
  <si>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</si>
  <si>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</si>
  <si>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</si>
  <si>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</si>
  <si>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</si>
  <si>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</si>
  <si>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</si>
  <si>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</si>
  <si>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</si>
  <si>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</si>
  <si>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</si>
  <si>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</si>
  <si>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</si>
  <si>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</si>
  <si>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</si>
  <si>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</si>
  <si>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</si>
  <si>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</si>
  <si>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</si>
  <si>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</si>
  <si>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</si>
  <si>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</si>
  <si>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</si>
  <si>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</si>
  <si>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</si>
  <si>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</si>
  <si>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</si>
  <si>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</si>
  <si>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</si>
  <si>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</si>
  <si>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</si>
  <si>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</si>
  <si>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</si>
  <si>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</si>
  <si>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</si>
  <si>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</si>
  <si>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</si>
  <si>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</si>
  <si>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</si>
  <si>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</si>
  <si>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</si>
  <si>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</si>
  <si>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</si>
  <si>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</si>
  <si>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</si>
  <si>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</si>
  <si>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</si>
  <si>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</si>
  <si>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</si>
  <si>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</si>
  <si>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</si>
  <si>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</si>
  <si>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</si>
  <si>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</si>
  <si>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</si>
  <si>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</si>
  <si>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</si>
  <si>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</si>
  <si>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</si>
  <si>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</si>
  <si>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</si>
  <si>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</si>
  <si>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</si>
  <si>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</si>
  <si>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</si>
  <si>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</si>
  <si>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</si>
  <si>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</si>
  <si>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</si>
  <si>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</si>
  <si>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</si>
  <si>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</si>
  <si>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</si>
  <si>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</si>
  <si>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</si>
  <si>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</si>
  <si>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</si>
  <si>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</si>
  <si>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</si>
  <si>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</si>
  <si>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</si>
  <si>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</si>
  <si>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</si>
  <si>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</si>
  <si>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</si>
  <si>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</si>
  <si>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</si>
  <si>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</si>
  <si>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</si>
  <si>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</si>
  <si>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</si>
  <si>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</si>
  <si>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</si>
  <si>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</si>
  <si>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</si>
  <si>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</si>
  <si>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</si>
  <si>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</si>
  <si>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</si>
  <si>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</si>
  <si>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</si>
  <si>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</si>
  <si>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</si>
  <si>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</si>
  <si>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</si>
  <si>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</si>
  <si>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</si>
  <si>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</si>
  <si>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</si>
  <si>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</si>
  <si>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</si>
  <si>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</si>
  <si>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</si>
  <si>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</si>
  <si>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</si>
  <si>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</si>
  <si>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</si>
  <si>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</si>
  <si>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</si>
  <si>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</si>
  <si>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</si>
  <si>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</si>
  <si>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</si>
  <si>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</si>
  <si>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</si>
  <si>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</si>
  <si>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</si>
  <si>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</si>
  <si>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</si>
  <si>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</si>
  <si>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</si>
  <si>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</si>
  <si>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</si>
  <si>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</si>
  <si>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</si>
  <si>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</si>
  <si>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</si>
  <si>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</si>
  <si>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</si>
  <si>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</si>
  <si>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</si>
  <si>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</si>
  <si>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</si>
  <si>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</si>
  <si>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</si>
  <si>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</si>
  <si>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</si>
  <si>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</si>
  <si>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</si>
  <si>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</si>
  <si>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</si>
  <si>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</si>
  <si>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</si>
  <si>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</si>
  <si>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</si>
  <si>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</si>
  <si>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</si>
  <si>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</si>
  <si>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</si>
  <si>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</si>
  <si>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</si>
  <si>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</si>
  <si>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</si>
  <si>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</si>
  <si>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</si>
  <si>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</si>
  <si>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</si>
  <si>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</si>
  <si>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</si>
  <si>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</si>
  <si>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</si>
  <si>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</si>
  <si>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</si>
  <si>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</si>
  <si>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</si>
  <si>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</si>
  <si>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</si>
  <si>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</si>
  <si>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</si>
  <si>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</si>
  <si>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</si>
  <si>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</si>
  <si>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</si>
  <si>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</si>
  <si>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</si>
  <si>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</si>
  <si>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</si>
  <si>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</si>
  <si>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</si>
  <si>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</si>
  <si>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</si>
  <si>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</si>
  <si>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</si>
  <si>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</si>
  <si>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</si>
  <si>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</si>
  <si>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</si>
  <si>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</si>
  <si>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</si>
  <si>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</si>
  <si>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</si>
  <si>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</si>
  <si>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</si>
  <si>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</si>
  <si>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</si>
  <si>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</si>
  <si>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</si>
  <si>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</si>
  <si>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</si>
  <si>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</si>
  <si>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</si>
  <si>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</si>
  <si>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</si>
  <si>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</si>
  <si>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</si>
  <si>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</si>
  <si>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</si>
  <si>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</si>
  <si>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</si>
  <si>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</si>
  <si>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</si>
  <si>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</si>
  <si>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</si>
  <si>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</si>
  <si>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</si>
  <si>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</si>
  <si>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</si>
  <si>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</si>
  <si>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</si>
  <si>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</si>
  <si>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</si>
  <si>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</si>
  <si>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</si>
  <si>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</si>
  <si>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</si>
  <si>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</si>
  <si>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</si>
  <si>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</si>
  <si>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</si>
  <si>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</si>
  <si>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</si>
  <si>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</si>
  <si>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</si>
  <si>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</si>
  <si>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</si>
  <si>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</si>
  <si>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</si>
  <si>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</si>
  <si>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</si>
  <si>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</si>
  <si>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</si>
  <si>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</si>
  <si>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</si>
  <si>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</si>
  <si>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</si>
  <si>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</si>
  <si>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</si>
  <si>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</si>
  <si>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</si>
  <si>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</si>
  <si>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</si>
  <si>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</si>
  <si>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</si>
  <si>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</si>
  <si>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</si>
  <si>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</si>
  <si>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</si>
  <si>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</si>
  <si>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</si>
  <si>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</si>
  <si>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</si>
  <si>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</si>
  <si>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</si>
  <si>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</si>
  <si>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</si>
  <si>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</si>
  <si>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</si>
  <si>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</si>
  <si>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</si>
  <si>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</si>
  <si>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</si>
  <si>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</si>
  <si>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</si>
  <si>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</si>
  <si>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</si>
  <si>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</si>
  <si>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</si>
  <si>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</si>
  <si>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</si>
  <si>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</si>
  <si>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</si>
  <si>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</si>
  <si>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</si>
  <si>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</si>
  <si>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</si>
  <si>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</si>
  <si>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</si>
  <si>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</si>
  <si>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</si>
  <si>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</si>
  <si>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</si>
  <si>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</si>
  <si>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</si>
  <si>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</si>
  <si>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</si>
  <si>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</si>
  <si>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</si>
  <si>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</si>
  <si>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</si>
  <si>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</si>
  <si>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</si>
  <si>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</si>
  <si>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</si>
  <si>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</si>
  <si>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</si>
  <si>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</si>
  <si>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</si>
  <si>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</si>
  <si>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</si>
  <si>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</si>
  <si>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</si>
  <si>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</si>
  <si>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</si>
  <si>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</si>
  <si>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</si>
  <si>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</si>
  <si>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</si>
  <si>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</si>
  <si>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</si>
  <si>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</si>
  <si>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</si>
  <si>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</si>
  <si>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</si>
  <si>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</si>
  <si>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</si>
  <si>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</si>
  <si>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</si>
  <si>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</si>
  <si>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</si>
  <si>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</si>
  <si>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</si>
  <si>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</si>
  <si>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</si>
  <si>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</si>
  <si>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</si>
  <si>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</si>
  <si>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</si>
  <si>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</si>
  <si>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</si>
  <si>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</si>
  <si>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</si>
  <si>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</si>
  <si>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</si>
  <si>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</si>
  <si>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</si>
  <si>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</si>
  <si>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</si>
  <si>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</si>
  <si>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</si>
  <si>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</si>
  <si>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</si>
  <si>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</si>
  <si>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</si>
  <si>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</si>
  <si>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</si>
  <si>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</si>
  <si>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</si>
  <si>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</si>
  <si>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</si>
  <si>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</si>
  <si>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</si>
  <si>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</si>
  <si>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</si>
  <si>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</si>
  <si>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</si>
  <si>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</si>
  <si>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</si>
  <si>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</si>
  <si>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</si>
  <si>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</si>
  <si>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</si>
  <si>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</si>
  <si>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</si>
  <si>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</si>
  <si>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</si>
  <si>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</si>
  <si>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</si>
  <si>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</si>
  <si>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</si>
  <si>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</si>
  <si>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</si>
  <si>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</si>
  <si>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</si>
  <si>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</si>
  <si>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</si>
  <si>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</si>
  <si>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</si>
  <si>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</si>
  <si>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</si>
  <si>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</si>
  <si>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</si>
  <si>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</si>
  <si>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</si>
  <si>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</si>
  <si>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</si>
  <si>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</si>
  <si>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</si>
  <si>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</si>
  <si>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</si>
  <si>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</si>
  <si>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</si>
  <si>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</si>
  <si>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</si>
  <si>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</si>
  <si>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</si>
  <si>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</si>
  <si>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</si>
  <si>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</si>
  <si>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</si>
  <si>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</si>
  <si>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</si>
  <si>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</si>
  <si>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</si>
  <si>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</si>
  <si>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</si>
  <si>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</si>
  <si>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</si>
  <si>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</si>
  <si>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</si>
  <si>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</si>
  <si>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</si>
  <si>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</si>
  <si>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</si>
  <si>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</si>
  <si>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</si>
  <si>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</si>
  <si>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</si>
  <si>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</si>
  <si>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</si>
  <si>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</si>
  <si>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</si>
  <si>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</si>
  <si>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</si>
  <si>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</si>
  <si>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</si>
  <si>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</si>
  <si>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</si>
  <si>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</si>
  <si>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</si>
  <si>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</si>
  <si>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</si>
  <si>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</si>
  <si>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</si>
  <si>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</si>
  <si>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</si>
  <si>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</si>
  <si>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</si>
  <si>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</si>
  <si>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</si>
  <si>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</si>
  <si>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</si>
  <si>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</si>
  <si>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</si>
  <si>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</si>
  <si>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</si>
  <si>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</si>
  <si>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</si>
  <si>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</si>
  <si>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</si>
  <si>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</si>
  <si>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</si>
  <si>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</si>
  <si>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</si>
  <si>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</si>
  <si>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</si>
  <si>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</si>
  <si>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</si>
  <si>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</si>
  <si>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</si>
  <si>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</si>
  <si>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</si>
  <si>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</si>
  <si>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</si>
  <si>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</si>
  <si>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</si>
  <si>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</si>
  <si>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</si>
  <si>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</si>
  <si>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</si>
  <si>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</si>
  <si>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</si>
  <si>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</si>
  <si>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</si>
  <si>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</si>
  <si>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</si>
  <si>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</si>
  <si>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</si>
  <si>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</si>
  <si>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</si>
  <si>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</si>
  <si>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</si>
  <si>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</si>
  <si>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</si>
  <si>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</si>
  <si>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</si>
  <si>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</si>
  <si>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</si>
  <si>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</si>
  <si>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</si>
  <si>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</si>
  <si>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</si>
  <si>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</si>
  <si>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</si>
  <si>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</si>
  <si>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</si>
  <si>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</si>
  <si>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</si>
  <si>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</si>
  <si>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</si>
  <si>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</si>
  <si>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</si>
  <si>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</si>
  <si>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</si>
  <si>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</si>
  <si>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</si>
  <si>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</si>
  <si>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</si>
  <si>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</si>
  <si>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</si>
  <si>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</si>
  <si>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</si>
  <si>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</si>
  <si>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</si>
  <si>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</si>
  <si>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</si>
  <si>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</si>
  <si>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</si>
  <si>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</si>
  <si>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</si>
  <si>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</si>
  <si>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</si>
  <si>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</si>
  <si>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</si>
  <si>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</si>
  <si>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</si>
  <si>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</si>
  <si>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</si>
  <si>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</si>
  <si>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</si>
  <si>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</si>
  <si>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</si>
  <si>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</si>
  <si>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</si>
  <si>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</si>
  <si>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</si>
  <si>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</si>
  <si>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</si>
  <si>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</si>
  <si>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</si>
  <si>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</si>
  <si>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</si>
  <si>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</si>
  <si>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</si>
  <si>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</si>
  <si>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</si>
  <si>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</si>
  <si>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</si>
  <si>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</si>
  <si>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</si>
  <si>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</si>
  <si>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</si>
  <si>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</si>
  <si>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</si>
  <si>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</si>
  <si>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</si>
  <si>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</si>
  <si>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</si>
  <si>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</si>
  <si>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</si>
  <si>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</si>
  <si>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</si>
  <si>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</si>
  <si>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</si>
  <si>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</si>
  <si>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</si>
  <si>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</si>
  <si>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</si>
  <si>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</si>
  <si>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</si>
  <si>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</si>
  <si>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</si>
  <si>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</si>
  <si>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</si>
  <si>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</si>
  <si>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</si>
  <si>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</si>
  <si>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</si>
  <si>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</si>
  <si>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</si>
  <si>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</si>
  <si>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</si>
  <si>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</si>
  <si>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</si>
  <si>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</si>
  <si>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</si>
  <si>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</si>
  <si>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</si>
  <si>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</si>
  <si>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</si>
  <si>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</si>
  <si>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</si>
  <si>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</si>
  <si>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</si>
  <si>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</si>
  <si>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</si>
  <si>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</si>
  <si>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</si>
  <si>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</si>
  <si>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</si>
  <si>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</si>
  <si>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</si>
  <si>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</si>
  <si>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</si>
  <si>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</si>
  <si>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</si>
  <si>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</si>
  <si>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</si>
  <si>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</si>
  <si>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</si>
  <si>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</si>
  <si>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</si>
  <si>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</si>
  <si>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</si>
  <si>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</si>
  <si>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</si>
  <si>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</si>
  <si>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</si>
  <si>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</si>
  <si>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</si>
  <si>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</si>
  <si>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</si>
  <si>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</si>
  <si>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</si>
  <si>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</si>
  <si>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</si>
  <si>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</si>
  <si>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</si>
  <si>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</si>
  <si>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</si>
  <si>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</si>
  <si>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</si>
  <si>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</si>
  <si>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</si>
  <si>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</si>
  <si>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</si>
  <si>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</si>
  <si>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</si>
  <si>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</si>
  <si>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</si>
  <si>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</si>
  <si>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</si>
  <si>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</si>
  <si>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</si>
  <si>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</si>
  <si>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</si>
  <si>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</si>
  <si>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</si>
  <si>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</si>
  <si>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</si>
  <si>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</si>
  <si>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</si>
  <si>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</si>
  <si>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</si>
  <si>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</si>
  <si>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</si>
  <si>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</si>
  <si>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</si>
  <si>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</si>
  <si>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</si>
  <si>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</si>
  <si>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</si>
  <si>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</si>
  <si>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</si>
  <si>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</si>
  <si>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</si>
  <si>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</si>
  <si>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</si>
  <si>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</si>
  <si>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</si>
  <si>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</si>
  <si>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</si>
  <si>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</si>
  <si>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</si>
  <si>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</si>
  <si>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</si>
  <si>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</si>
  <si>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</si>
  <si>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</si>
  <si>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</si>
  <si>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</si>
  <si>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</si>
  <si>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</si>
  <si>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</si>
  <si>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</si>
  <si>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</si>
  <si>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</si>
  <si>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</si>
  <si>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</si>
  <si>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</si>
  <si>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</si>
  <si>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</si>
  <si>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</si>
  <si>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</si>
  <si>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</si>
  <si>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</si>
  <si>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</si>
  <si>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</si>
  <si>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</si>
  <si>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</si>
  <si>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</si>
  <si>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</si>
  <si>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</si>
  <si>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</si>
  <si>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</si>
  <si>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</si>
  <si>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</si>
  <si>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</si>
  <si>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</si>
  <si>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</si>
  <si>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</si>
  <si>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</si>
  <si>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</si>
  <si>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</si>
  <si>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</si>
  <si>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</si>
  <si>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</si>
  <si>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</si>
  <si>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</si>
  <si>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</si>
  <si>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</si>
  <si>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</si>
  <si>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</si>
  <si>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</si>
  <si>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</si>
  <si>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</si>
  <si>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</si>
  <si>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</si>
  <si>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</si>
  <si>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</si>
  <si>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</si>
  <si>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</si>
  <si>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</si>
  <si>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</si>
  <si>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</si>
  <si>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</si>
  <si>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</si>
  <si>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</si>
  <si>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</si>
  <si>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</si>
  <si>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</si>
  <si>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</si>
  <si>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</si>
  <si>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</si>
  <si>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</si>
  <si>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</si>
  <si>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</si>
  <si>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</si>
  <si>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</si>
  <si>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</si>
  <si>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</si>
  <si>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</si>
  <si>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</si>
  <si>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</si>
  <si>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</si>
  <si>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</si>
  <si>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</si>
  <si>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</si>
  <si>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</si>
  <si>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</si>
  <si>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</si>
  <si>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</si>
  <si>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</si>
  <si>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</si>
  <si>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</si>
  <si>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</si>
  <si>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</si>
  <si>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</si>
  <si>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</si>
  <si>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</si>
  <si>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</si>
  <si>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</si>
  <si>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</si>
  <si>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</si>
  <si>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</si>
  <si>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</si>
  <si>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</si>
  <si>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</si>
  <si>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</si>
  <si>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</si>
  <si>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</si>
  <si>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</si>
  <si>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</si>
  <si>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</si>
  <si>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</si>
  <si>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</si>
  <si>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</si>
  <si>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</si>
  <si>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</si>
  <si>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</si>
  <si>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</si>
  <si>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</si>
  <si>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</si>
  <si>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</si>
  <si>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</si>
  <si>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</si>
  <si>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</si>
  <si>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</si>
  <si>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</si>
  <si>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</si>
  <si>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</si>
  <si>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</si>
  <si>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</si>
  <si>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</si>
  <si>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</si>
  <si>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</si>
  <si>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</si>
  <si>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</si>
  <si>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</si>
  <si>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</si>
  <si>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</si>
  <si>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</si>
  <si>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</si>
  <si>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</si>
  <si>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</si>
  <si>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</si>
  <si>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</si>
  <si>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</si>
  <si>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</si>
  <si>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</si>
  <si>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</si>
  <si>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</si>
  <si>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</si>
  <si>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</si>
  <si>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</si>
  <si>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</si>
  <si>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</si>
  <si>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</si>
  <si>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</si>
  <si>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</si>
  <si>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</si>
  <si>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</si>
  <si>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</si>
  <si>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</si>
  <si>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</si>
  <si>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</si>
  <si>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</si>
  <si>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</si>
  <si>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</si>
  <si>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</si>
  <si>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</si>
  <si>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</si>
  <si>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</si>
  <si>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</si>
  <si>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</si>
  <si>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</si>
  <si>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</si>
  <si>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</si>
  <si>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</si>
  <si>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</si>
  <si>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</si>
  <si>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</si>
  <si>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</si>
  <si>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</si>
  <si>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</si>
  <si>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</si>
  <si>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</si>
  <si>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</si>
  <si>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</si>
  <si>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</si>
  <si>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</si>
  <si>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</si>
  <si>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</si>
  <si>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</si>
  <si>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</si>
  <si>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</si>
  <si>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</si>
  <si>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</si>
  <si>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</si>
  <si>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</si>
  <si>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</si>
  <si>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</si>
  <si>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</si>
  <si>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</si>
  <si>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</si>
  <si>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</si>
  <si>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</si>
  <si>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</si>
  <si>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</si>
  <si>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</si>
  <si>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</si>
  <si>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</si>
  <si>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</si>
  <si>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</si>
  <si>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</si>
  <si>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</si>
  <si>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</si>
  <si>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</si>
  <si>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</si>
  <si>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</si>
  <si>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</si>
  <si>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</si>
  <si>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</si>
  <si>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</si>
  <si>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</si>
  <si>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</si>
  <si>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</si>
  <si>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</si>
  <si>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</si>
  <si>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</si>
  <si>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</si>
  <si>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</si>
  <si>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</si>
  <si>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</si>
  <si>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</si>
  <si>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</si>
  <si>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</si>
  <si>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</si>
  <si>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</si>
  <si>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</si>
  <si>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</si>
  <si>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</si>
  <si>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</si>
  <si>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</si>
  <si>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</si>
  <si>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</si>
  <si>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</si>
  <si>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</si>
  <si>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</si>
  <si>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</si>
  <si>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</si>
  <si>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</si>
  <si>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</si>
  <si>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</si>
  <si>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</si>
  <si>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</si>
  <si>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</si>
  <si>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</si>
  <si>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</si>
  <si>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</si>
  <si>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</si>
  <si>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</si>
  <si>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</si>
  <si>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</si>
  <si>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</si>
  <si>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</si>
  <si>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</si>
  <si>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</si>
  <si>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</si>
  <si>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</si>
  <si>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</si>
  <si>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</si>
  <si>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</si>
  <si>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</si>
  <si>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</si>
  <si>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</si>
  <si>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</si>
  <si>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</si>
  <si>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</si>
  <si>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</si>
  <si>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</si>
  <si>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</si>
  <si>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</si>
  <si>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</si>
  <si>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</si>
  <si>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</si>
  <si>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</si>
  <si>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</si>
  <si>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</si>
  <si>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</si>
  <si>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</si>
  <si>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</si>
  <si>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</si>
  <si>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</si>
  <si>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</si>
  <si>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</si>
  <si>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</si>
  <si>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</si>
  <si>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</si>
  <si>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</si>
  <si>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</si>
  <si>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</si>
  <si>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</si>
  <si>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</si>
  <si>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</si>
  <si>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</si>
  <si>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</si>
  <si>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</si>
  <si>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</si>
  <si>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</si>
  <si>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</si>
  <si>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</si>
  <si>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</si>
  <si>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</si>
  <si>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</si>
  <si>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</si>
  <si>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</si>
  <si>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</si>
  <si>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</si>
  <si>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</si>
  <si>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</si>
  <si>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</si>
  <si>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</si>
  <si>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</si>
  <si>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</si>
  <si>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</si>
  <si>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</si>
  <si>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</si>
  <si>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</si>
  <si>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</si>
  <si>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</si>
  <si>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</si>
  <si>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</si>
  <si>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</si>
  <si>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</si>
  <si>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</si>
  <si>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</si>
  <si>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</si>
  <si>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</si>
  <si>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</si>
  <si>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</si>
  <si>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</si>
  <si>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</si>
  <si>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</si>
  <si>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</si>
  <si>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</si>
  <si>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</si>
  <si>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</si>
  <si>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</si>
  <si>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</si>
  <si>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</si>
  <si>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</si>
  <si>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</si>
  <si>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</si>
  <si>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</si>
  <si>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</si>
  <si>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</si>
  <si>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</si>
  <si>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</si>
  <si>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</si>
  <si>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</si>
  <si>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</si>
  <si>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</si>
  <si>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</si>
  <si>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</si>
  <si>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</si>
  <si>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</si>
  <si>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</si>
  <si>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</si>
  <si>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</si>
  <si>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</si>
  <si>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</si>
  <si>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</si>
  <si>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</si>
  <si>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</si>
  <si>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</si>
  <si>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</si>
  <si>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</si>
  <si>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</si>
  <si>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</si>
  <si>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</si>
  <si>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</si>
  <si>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</si>
  <si>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</si>
  <si>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</si>
  <si>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</si>
  <si>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</si>
  <si>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</si>
  <si>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</si>
  <si>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</si>
  <si>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</si>
  <si>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</si>
  <si>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</si>
  <si>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</si>
  <si>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</si>
  <si>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</si>
  <si>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</si>
  <si>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</si>
  <si>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</si>
  <si>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</si>
  <si>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</si>
  <si>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</si>
  <si>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</si>
  <si>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</si>
  <si>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</si>
  <si>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</si>
  <si>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</si>
  <si>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</si>
  <si>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</si>
  <si>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</si>
  <si>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</si>
  <si>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</si>
  <si>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</si>
  <si>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</si>
  <si>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</si>
  <si>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</si>
  <si>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</si>
  <si>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</si>
  <si>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</si>
  <si>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</si>
  <si>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</si>
  <si>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</si>
  <si>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</si>
  <si>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</si>
  <si>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</si>
  <si>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</si>
  <si>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</si>
  <si>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</si>
  <si>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</si>
  <si>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</si>
  <si>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</si>
  <si>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</si>
  <si>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</si>
  <si>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</si>
  <si>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</si>
  <si>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</si>
  <si>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</si>
  <si>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</si>
  <si>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</si>
  <si>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</si>
  <si>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</si>
  <si>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</si>
  <si>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</si>
  <si>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</si>
  <si>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</si>
  <si>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</si>
  <si>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</si>
  <si>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</si>
  <si>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</si>
  <si>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</si>
  <si>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</si>
  <si>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</si>
  <si>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</si>
  <si>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</si>
  <si>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</si>
  <si>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</si>
  <si>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</si>
  <si>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</si>
  <si>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</si>
  <si>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</si>
  <si>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</si>
  <si>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</si>
  <si>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</si>
  <si>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</si>
  <si>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</si>
  <si>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</si>
  <si>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</si>
  <si>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</si>
  <si>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</si>
  <si>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</si>
  <si>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</si>
  <si>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</si>
  <si>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</si>
  <si>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</si>
  <si>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</si>
  <si>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</si>
  <si>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</si>
  <si>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</si>
  <si>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</si>
  <si>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</si>
  <si>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</si>
  <si>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</si>
  <si>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</si>
  <si>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</si>
  <si>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</si>
  <si>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</si>
  <si>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</si>
  <si>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</si>
  <si>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</si>
  <si>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</si>
  <si>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</si>
  <si>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</si>
  <si>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</si>
  <si>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</si>
  <si>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</si>
  <si>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</si>
  <si>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</si>
  <si>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</si>
  <si>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</si>
  <si>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</si>
  <si>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</si>
  <si>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</si>
  <si>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</si>
  <si>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</si>
  <si>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</si>
  <si>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</si>
  <si>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</si>
  <si>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</si>
  <si>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</si>
  <si>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</si>
  <si>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</si>
  <si>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</si>
  <si>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</si>
  <si>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</si>
  <si>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</si>
  <si>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</si>
  <si>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</si>
  <si>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</si>
  <si>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</si>
  <si>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</si>
  <si>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</si>
  <si>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</si>
  <si>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</si>
  <si>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</si>
  <si>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</si>
  <si>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</si>
  <si>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</si>
  <si>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</si>
  <si>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</si>
  <si>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</si>
  <si>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</si>
  <si>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</si>
  <si>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</si>
  <si>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</si>
  <si>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</si>
  <si>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</si>
  <si>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</si>
  <si>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</si>
  <si>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</si>
  <si>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</si>
  <si>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</si>
  <si>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</si>
  <si>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</si>
  <si>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</si>
  <si>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</si>
  <si>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</si>
  <si>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</si>
  <si>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</si>
  <si>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</si>
  <si>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</si>
  <si>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</si>
  <si>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</si>
  <si>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</si>
  <si>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</si>
  <si>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</si>
  <si>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</si>
  <si>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</si>
  <si>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</si>
  <si>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</si>
  <si>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</si>
  <si>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</si>
  <si>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</si>
  <si>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</si>
  <si>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</si>
  <si>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</si>
  <si>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</si>
  <si>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</si>
  <si>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</si>
  <si>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</si>
  <si>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</si>
  <si>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</si>
  <si>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</si>
  <si>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</si>
  <si>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</si>
  <si>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</si>
  <si>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</si>
  <si>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</si>
  <si>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</si>
  <si>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</si>
  <si>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</si>
  <si>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</si>
  <si>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</si>
  <si>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</si>
  <si>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</si>
  <si>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</si>
  <si>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</si>
  <si>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</si>
  <si>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</si>
  <si>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</si>
  <si>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</si>
  <si>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</si>
  <si>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</si>
  <si>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</si>
  <si>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</si>
  <si>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</si>
  <si>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</si>
  <si>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</si>
  <si>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</si>
  <si>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</si>
  <si>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</si>
  <si>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</si>
  <si>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</si>
  <si>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</si>
  <si>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</si>
  <si>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</si>
  <si>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</si>
  <si>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</si>
  <si>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</si>
  <si>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</si>
  <si>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</si>
  <si>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</si>
  <si>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</si>
  <si>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</si>
  <si>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</si>
  <si>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</si>
  <si>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</si>
  <si>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</si>
  <si>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</si>
  <si>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</si>
  <si>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</si>
  <si>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</si>
  <si>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</si>
  <si>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</si>
  <si>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</si>
  <si>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</si>
  <si>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</si>
  <si>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</si>
  <si>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</si>
  <si>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</si>
  <si>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</si>
  <si>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</si>
  <si>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</si>
  <si>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</si>
  <si>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</si>
  <si>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</si>
  <si>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</si>
  <si>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</si>
  <si>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</si>
  <si>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</si>
  <si>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</si>
  <si>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</si>
  <si>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</si>
  <si>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</si>
  <si>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</si>
  <si>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</si>
  <si>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</si>
  <si>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</si>
  <si>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</si>
  <si>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</si>
  <si>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</si>
  <si>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</si>
  <si>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</si>
  <si>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</si>
  <si>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</si>
  <si>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</si>
  <si>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</si>
  <si>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</si>
  <si>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</si>
  <si>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</si>
  <si>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</si>
  <si>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</si>
  <si>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</si>
  <si>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</si>
  <si>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</si>
  <si>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</si>
  <si>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</si>
  <si>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</si>
  <si>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</si>
  <si>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</si>
  <si>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</si>
  <si>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</si>
  <si>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</si>
  <si>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</si>
  <si>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</si>
  <si>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</si>
  <si>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</si>
  <si>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</si>
  <si>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</si>
  <si>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</si>
  <si>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</si>
  <si>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</si>
  <si>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</si>
  <si>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</si>
  <si>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</si>
  <si>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</si>
  <si>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</si>
  <si>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</si>
  <si>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</si>
  <si>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</si>
  <si>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</si>
  <si>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</si>
  <si>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</si>
  <si>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</si>
  <si>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</si>
  <si>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</si>
  <si>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</si>
  <si>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</si>
  <si>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</si>
  <si>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</si>
  <si>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</si>
  <si>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</si>
  <si>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</si>
  <si>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</si>
  <si>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</si>
  <si>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</si>
  <si>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</si>
  <si>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</si>
  <si>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</si>
  <si>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</si>
  <si>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</si>
  <si>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</si>
  <si>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</si>
  <si>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</si>
  <si>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</si>
  <si>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</si>
  <si>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</si>
  <si>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</si>
  <si>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</si>
  <si>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</si>
  <si>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</si>
  <si>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</si>
  <si>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</si>
  <si>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</si>
  <si>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</si>
  <si>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</si>
  <si>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</si>
  <si>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</si>
  <si>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</si>
  <si>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</si>
  <si>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</si>
  <si>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</si>
  <si>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</si>
  <si>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</si>
  <si>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</si>
  <si>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</si>
  <si>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</si>
  <si>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</si>
  <si>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</si>
  <si>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</si>
  <si>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</si>
  <si>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</si>
  <si>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</si>
  <si>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</si>
  <si>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</si>
  <si>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</si>
  <si>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</si>
  <si>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</si>
  <si>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</si>
  <si>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</si>
  <si>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</si>
  <si>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</si>
  <si>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</si>
  <si>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</si>
  <si>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</si>
  <si>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</si>
  <si>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</si>
  <si>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</si>
  <si>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</si>
  <si>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</si>
  <si>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</si>
  <si>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</si>
  <si>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</si>
  <si>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</si>
  <si>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</si>
  <si>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</si>
  <si>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</si>
  <si>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</si>
  <si>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</si>
  <si>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</si>
  <si>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</si>
  <si>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</si>
  <si>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</si>
  <si>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</si>
  <si>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</si>
  <si>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</si>
  <si>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</si>
  <si>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</si>
  <si>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</si>
  <si>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</si>
  <si>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</si>
  <si>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</si>
  <si>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</si>
  <si>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</si>
  <si>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</si>
  <si>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</si>
  <si>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</si>
  <si>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</si>
  <si>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</si>
  <si>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</si>
  <si>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</si>
  <si>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</si>
  <si>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</si>
  <si>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</si>
  <si>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</si>
  <si>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</si>
  <si>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</si>
  <si>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</si>
  <si>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</si>
  <si>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</si>
  <si>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</si>
  <si>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</si>
  <si>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</si>
  <si>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</si>
  <si>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</si>
  <si>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</si>
  <si>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</si>
  <si>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</si>
  <si>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</si>
  <si>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</si>
  <si>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</si>
  <si>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</si>
  <si>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</si>
  <si>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</si>
  <si>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</si>
  <si>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</si>
  <si>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</si>
  <si>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</si>
  <si>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</si>
  <si>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</si>
  <si>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</si>
  <si>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</si>
  <si>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</si>
  <si>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</si>
  <si>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</si>
  <si>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</si>
  <si>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</si>
  <si>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</si>
  <si>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</si>
  <si>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</si>
  <si>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</si>
  <si>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</si>
  <si>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</si>
  <si>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</si>
  <si>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</si>
  <si>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</si>
  <si>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</si>
  <si>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</si>
  <si>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</si>
  <si>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</si>
  <si>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</si>
  <si>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</si>
  <si>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</si>
  <si>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</si>
  <si>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</si>
  <si>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</si>
  <si>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</si>
  <si>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</si>
  <si>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</si>
  <si>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</si>
  <si>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</si>
  <si>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</si>
  <si>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</si>
  <si>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</si>
  <si>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</si>
  <si>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</si>
  <si>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</si>
  <si>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</si>
  <si>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</si>
  <si>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</si>
  <si>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</si>
  <si>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</si>
  <si>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</si>
  <si>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</si>
  <si>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</si>
  <si>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</si>
  <si>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</si>
  <si>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</si>
  <si>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</si>
  <si>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</si>
  <si>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</si>
  <si>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</si>
  <si>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</si>
  <si>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</si>
  <si>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</si>
  <si>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</si>
  <si>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</si>
  <si>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</si>
  <si>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</si>
  <si>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</si>
  <si>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</si>
  <si>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</si>
  <si>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</si>
  <si>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</si>
  <si>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</si>
  <si>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</si>
  <si>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</si>
  <si>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</si>
  <si>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</si>
  <si>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</si>
  <si>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</si>
  <si>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</si>
  <si>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</si>
  <si>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</si>
  <si>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</si>
  <si>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</si>
  <si>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</si>
  <si>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</si>
  <si>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</si>
  <si>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</si>
  <si>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</si>
  <si>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</si>
  <si>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</si>
  <si>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</si>
  <si>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</si>
  <si>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</si>
  <si>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</si>
  <si>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</si>
  <si>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</si>
  <si>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</si>
  <si>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</si>
  <si>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</si>
  <si>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</si>
  <si>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</si>
  <si>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</si>
  <si>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</si>
  <si>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</si>
  <si>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</si>
  <si>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</si>
  <si>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</si>
  <si>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</si>
  <si>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</si>
  <si>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</si>
  <si>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</si>
  <si>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</si>
  <si>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</si>
  <si>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</si>
  <si>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</si>
  <si>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</si>
  <si>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</si>
  <si>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</si>
  <si>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</si>
  <si>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</si>
  <si>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</si>
  <si>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</si>
  <si>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</si>
  <si>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</si>
  <si>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</si>
  <si>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</si>
  <si>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</si>
  <si>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</si>
  <si>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</si>
  <si>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</si>
  <si>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</si>
  <si>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</si>
  <si>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</si>
  <si>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</si>
  <si>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</si>
  <si>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</si>
  <si>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</si>
  <si>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</si>
  <si>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</si>
  <si>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</si>
  <si>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</si>
  <si>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</si>
  <si>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</si>
  <si>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</si>
  <si>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</si>
  <si>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</si>
  <si>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</si>
  <si>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</si>
  <si>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</si>
  <si>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</si>
  <si>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</si>
  <si>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</si>
  <si>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</si>
  <si>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</si>
  <si>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</si>
  <si>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</si>
  <si>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</si>
  <si>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</si>
  <si>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</si>
  <si>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</si>
  <si>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</si>
  <si>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</si>
  <si>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</si>
  <si>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</si>
  <si>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</si>
  <si>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</si>
  <si>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</si>
  <si>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</si>
  <si>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</si>
  <si>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</si>
  <si>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</si>
  <si>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</si>
  <si>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</si>
  <si>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</si>
  <si>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</si>
  <si>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</si>
  <si>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</si>
  <si>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</si>
  <si>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</si>
  <si>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</si>
  <si>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</si>
  <si>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</si>
  <si>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</si>
  <si>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</si>
  <si>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</si>
  <si>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</si>
  <si>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</si>
  <si>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</si>
  <si>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</si>
  <si>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</si>
  <si>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</si>
  <si>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</si>
  <si>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</si>
  <si>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</si>
  <si>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</si>
  <si>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</si>
  <si>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</si>
  <si>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</si>
  <si>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</si>
  <si>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</si>
  <si>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</si>
  <si>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</si>
  <si>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</si>
  <si>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</si>
  <si>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</si>
  <si>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</si>
  <si>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</si>
  <si>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</si>
  <si>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</si>
  <si>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</si>
  <si>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</si>
  <si>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</si>
  <si>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</si>
  <si>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</si>
  <si>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</si>
  <si>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</si>
  <si>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</si>
  <si>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</si>
  <si>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</si>
  <si>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</si>
  <si>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</si>
  <si>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</si>
  <si>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</si>
  <si>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</si>
  <si>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</si>
  <si>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</si>
  <si>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</si>
  <si>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</si>
  <si>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</si>
  <si>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</si>
  <si>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</si>
  <si>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</si>
  <si>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</si>
  <si>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</si>
  <si>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</si>
  <si>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</si>
  <si>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</si>
  <si>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</si>
  <si>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</si>
  <si>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</si>
  <si>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</si>
  <si>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</si>
  <si>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</si>
  <si>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</si>
  <si>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</si>
  <si>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</si>
  <si>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</si>
  <si>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</si>
  <si>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</si>
  <si>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</si>
  <si>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</si>
  <si>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</si>
  <si>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</si>
  <si>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</si>
  <si>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</si>
  <si>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</si>
  <si>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</si>
  <si>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</si>
  <si>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</si>
  <si>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</si>
  <si>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</si>
  <si>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</si>
  <si>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</si>
  <si>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</si>
  <si>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</si>
  <si>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</si>
  <si>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</si>
  <si>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</si>
  <si>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</si>
  <si>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</si>
  <si>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</si>
  <si>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</si>
  <si>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</si>
  <si>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</si>
  <si>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</si>
  <si>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</si>
  <si>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</si>
  <si>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</si>
  <si>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</si>
  <si>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</si>
  <si>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</si>
  <si>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</si>
  <si>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</si>
  <si>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</si>
  <si>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</si>
  <si>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</si>
  <si>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</si>
  <si>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</si>
  <si>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</si>
  <si>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</si>
  <si>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</si>
  <si>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</si>
  <si>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</si>
  <si>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</si>
  <si>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</si>
  <si>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</si>
  <si>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</si>
  <si>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</si>
  <si>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</si>
  <si>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</si>
  <si>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</si>
  <si>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</si>
  <si>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</si>
  <si>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</si>
  <si>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</si>
  <si>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</si>
  <si>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</si>
  <si>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</si>
  <si>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</si>
  <si>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</si>
  <si>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</si>
  <si>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</si>
  <si>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</si>
  <si>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</si>
  <si>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</si>
  <si>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</si>
  <si>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</si>
  <si>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</si>
  <si>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</si>
  <si>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</si>
  <si>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</si>
  <si>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</si>
  <si>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</si>
  <si>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</si>
  <si>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</si>
  <si>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</si>
  <si>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</si>
  <si>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</si>
  <si>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</si>
  <si>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</si>
  <si>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</si>
  <si>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</si>
  <si>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</si>
  <si>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</si>
  <si>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</si>
  <si>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</si>
  <si>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</si>
  <si>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</si>
  <si>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</si>
  <si>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</si>
  <si>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</si>
  <si>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</si>
  <si>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</si>
  <si>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</si>
  <si>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</si>
  <si>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</si>
  <si>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</si>
  <si>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</si>
  <si>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</si>
  <si>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</si>
  <si>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</si>
  <si>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</si>
  <si>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</si>
  <si>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</si>
  <si>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</si>
  <si>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</si>
  <si>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</si>
  <si>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</si>
  <si>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</si>
  <si>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</si>
  <si>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</si>
  <si>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</si>
  <si>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</si>
  <si>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</si>
  <si>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</si>
  <si>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</si>
  <si>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</si>
  <si>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</si>
  <si>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</si>
  <si>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</si>
  <si>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</si>
  <si>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</si>
  <si>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</si>
  <si>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</si>
  <si>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</si>
  <si>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</si>
  <si>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</si>
  <si>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</si>
  <si>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</si>
  <si>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</si>
  <si>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</si>
  <si>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</si>
  <si>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</si>
  <si>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</si>
  <si>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</si>
  <si>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</si>
  <si>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</si>
  <si>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</si>
  <si>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</si>
  <si>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</si>
  <si>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</si>
  <si>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</si>
  <si>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</si>
  <si>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</si>
  <si>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</si>
  <si>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</si>
  <si>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</si>
  <si>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</si>
  <si>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</si>
  <si>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</si>
  <si>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</si>
  <si>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</si>
  <si>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</si>
  <si>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</si>
  <si>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</si>
  <si>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</si>
  <si>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</si>
  <si>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</si>
  <si>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</si>
  <si>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</si>
  <si>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</si>
  <si>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</si>
  <si>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</si>
  <si>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</si>
  <si>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</si>
  <si>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</si>
  <si>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</si>
  <si>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</si>
  <si>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</si>
  <si>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</si>
  <si>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</si>
  <si>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</si>
  <si>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</si>
  <si>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</si>
  <si>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</si>
  <si>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</si>
  <si>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</si>
  <si>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</si>
  <si>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</si>
  <si>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</si>
  <si>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</si>
  <si>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</si>
  <si>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</si>
  <si>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</si>
  <si>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</si>
  <si>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</si>
  <si>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</si>
  <si>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</si>
  <si>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</si>
  <si>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</si>
  <si>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</si>
  <si>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</si>
  <si>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</si>
  <si>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</si>
  <si>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</si>
  <si>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</si>
  <si>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</si>
  <si>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</si>
  <si>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</si>
  <si>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</si>
  <si>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</si>
  <si>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</si>
  <si>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</si>
  <si>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</si>
  <si>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</si>
  <si>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</si>
  <si>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</si>
  <si>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</si>
  <si>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</si>
  <si>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</si>
  <si>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</si>
  <si>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</si>
  <si>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</si>
  <si>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</si>
  <si>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</si>
  <si>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</si>
  <si>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</si>
  <si>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</si>
  <si>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</si>
  <si>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</si>
  <si>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</si>
  <si>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</si>
  <si>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</si>
  <si>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</si>
  <si>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</si>
  <si>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</si>
  <si>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</si>
  <si>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</si>
  <si>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</si>
  <si>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</si>
  <si>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</si>
  <si>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</si>
  <si>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</si>
  <si>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</si>
  <si>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</si>
  <si>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</si>
  <si>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</si>
  <si>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</si>
  <si>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</si>
  <si>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</si>
  <si>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</si>
  <si>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</si>
  <si>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</si>
  <si>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</si>
  <si>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</si>
  <si>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</si>
  <si>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</si>
  <si>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</si>
  <si>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</si>
  <si>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</si>
  <si>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</si>
  <si>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</si>
  <si>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</si>
  <si>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</si>
  <si>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</si>
  <si>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</si>
  <si>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</si>
  <si>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</si>
  <si>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</si>
  <si>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</si>
  <si>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</si>
  <si>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</si>
  <si>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</si>
  <si>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</si>
  <si>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</si>
  <si>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</si>
  <si>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</si>
  <si>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</si>
  <si>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</si>
  <si>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</si>
  <si>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</si>
  <si>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</si>
  <si>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</si>
  <si>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</si>
  <si>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</si>
  <si>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</si>
  <si>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</si>
  <si>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</si>
  <si>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</si>
  <si>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</si>
  <si>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</si>
  <si>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</si>
  <si>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</si>
  <si>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</si>
  <si>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</si>
  <si>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</si>
  <si>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</si>
  <si>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</si>
  <si>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</si>
  <si>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</si>
  <si>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</si>
  <si>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</si>
  <si>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</si>
  <si>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</si>
  <si>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</si>
  <si>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</si>
  <si>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</si>
  <si>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</si>
  <si>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</si>
  <si>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</si>
  <si>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</si>
  <si>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</si>
  <si>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</si>
  <si>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</si>
  <si>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</si>
  <si>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</si>
  <si>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</si>
  <si>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</si>
  <si>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</si>
  <si>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</si>
  <si>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</si>
  <si>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</si>
  <si>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</si>
  <si>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</si>
  <si>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</si>
  <si>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</si>
  <si>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</si>
  <si>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</si>
  <si>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</si>
  <si>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</si>
  <si>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</si>
  <si>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</si>
  <si>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</si>
  <si>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</si>
  <si>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</si>
  <si>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</si>
  <si>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</si>
  <si>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</si>
  <si>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</si>
  <si>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</si>
  <si>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</si>
  <si>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</si>
  <si>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</si>
  <si>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</si>
  <si>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</si>
  <si>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</si>
  <si>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</si>
  <si>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</si>
  <si>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</si>
  <si>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</si>
  <si>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</si>
  <si>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</si>
  <si>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</si>
  <si>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</si>
  <si>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</si>
  <si>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</si>
  <si>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</si>
  <si>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</si>
  <si>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</si>
  <si>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</si>
  <si>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</si>
  <si>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</si>
  <si>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</si>
  <si>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</si>
  <si>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</si>
  <si>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</si>
  <si>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</si>
  <si>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</si>
  <si>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</si>
  <si>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</si>
  <si>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</si>
  <si>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</si>
  <si>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</si>
  <si>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</si>
  <si>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</si>
  <si>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</si>
  <si>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</si>
  <si>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</si>
  <si>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</si>
  <si>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</si>
  <si>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</si>
  <si>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</si>
  <si>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</si>
  <si>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</si>
  <si>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</si>
  <si>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</si>
  <si>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</si>
  <si>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</si>
  <si>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</si>
  <si>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</si>
  <si>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</si>
  <si>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</si>
  <si>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</si>
  <si>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</si>
  <si>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</si>
  <si>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</si>
  <si>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</si>
  <si>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</si>
  <si>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</si>
  <si>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</si>
  <si>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</si>
  <si>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</si>
  <si>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</si>
  <si>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</si>
  <si>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</si>
  <si>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</si>
  <si>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</si>
  <si>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</si>
  <si>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</si>
  <si>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</si>
  <si>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</si>
  <si>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</si>
  <si>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</si>
  <si>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</si>
  <si>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</si>
  <si>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</si>
  <si>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</si>
  <si>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</si>
  <si>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</si>
  <si>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</si>
  <si>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</si>
  <si>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</si>
  <si>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</si>
  <si>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</si>
  <si>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</si>
  <si>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</si>
  <si>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</si>
  <si>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</si>
  <si>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</si>
  <si>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</si>
  <si>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</si>
  <si>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</si>
  <si>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</si>
  <si>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</si>
  <si>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</si>
  <si>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</si>
  <si>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</si>
  <si>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</si>
  <si>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</si>
  <si>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</si>
  <si>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</si>
  <si>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</si>
  <si>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</si>
  <si>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</si>
  <si>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</si>
  <si>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</si>
  <si>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</si>
  <si>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</si>
  <si>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</si>
  <si>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</si>
  <si>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</si>
  <si>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</si>
  <si>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</si>
  <si>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</si>
  <si>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</si>
  <si>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</si>
  <si>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</si>
  <si>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</si>
  <si>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</si>
  <si>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</si>
  <si>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</si>
  <si>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</si>
  <si>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</si>
  <si>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</si>
  <si>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</si>
  <si>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</si>
  <si>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</si>
  <si>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</si>
  <si>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</si>
  <si>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</si>
  <si>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</si>
  <si>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</si>
  <si>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</si>
  <si>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</si>
  <si>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</si>
  <si>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</si>
  <si>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</si>
  <si>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</si>
  <si>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</si>
  <si>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</si>
  <si>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</si>
  <si>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</si>
  <si>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</si>
  <si>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</si>
  <si>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</si>
  <si>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</si>
  <si>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</si>
  <si>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</si>
  <si>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</si>
  <si>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</si>
  <si>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</si>
  <si>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</si>
  <si>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</si>
  <si>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</si>
  <si>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</si>
  <si>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</si>
  <si>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</si>
  <si>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</si>
  <si>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</si>
  <si>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</si>
  <si>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</si>
  <si>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</si>
  <si>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</si>
  <si>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</si>
  <si>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</si>
  <si>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</si>
  <si>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</si>
  <si>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</si>
  <si>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</si>
  <si>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</si>
  <si>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</si>
  <si>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</si>
  <si>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</si>
  <si>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</si>
  <si>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</si>
  <si>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</si>
  <si>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</si>
  <si>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</si>
  <si>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</si>
  <si>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</si>
  <si>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</si>
  <si>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</si>
  <si>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</si>
  <si>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</si>
  <si>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</si>
  <si>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</si>
  <si>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</si>
  <si>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</si>
  <si>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</si>
  <si>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</si>
  <si>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</si>
  <si>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</si>
  <si>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</si>
  <si>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</si>
  <si>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</si>
  <si>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</si>
  <si>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</si>
  <si>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</si>
  <si>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</si>
  <si>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</si>
  <si>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</si>
  <si>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</si>
  <si>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</si>
  <si>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</si>
  <si>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</si>
  <si>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</si>
  <si>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</si>
  <si>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</si>
  <si>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</si>
  <si>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</si>
  <si>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</si>
  <si>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</si>
  <si>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</si>
  <si>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</si>
  <si>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</si>
  <si>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</si>
  <si>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</si>
  <si>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</si>
  <si>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</si>
  <si>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</si>
  <si>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</si>
  <si>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</si>
  <si>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</si>
  <si>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</si>
  <si>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</si>
  <si>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</si>
  <si>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</si>
  <si>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</si>
  <si>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</si>
  <si>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</si>
  <si>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</si>
  <si>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</si>
  <si>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</si>
  <si>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</si>
  <si>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</si>
  <si>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</si>
  <si>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</si>
  <si>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</si>
  <si>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</si>
  <si>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</si>
  <si>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</si>
  <si>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</si>
  <si>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</si>
  <si>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</si>
  <si>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</si>
  <si>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</si>
  <si>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</si>
  <si>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</si>
  <si>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</si>
  <si>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</si>
  <si>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</si>
  <si>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</si>
  <si>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</si>
  <si>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</si>
  <si>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</si>
  <si>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</si>
  <si>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</si>
  <si>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</si>
  <si>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</si>
  <si>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</si>
  <si>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</si>
  <si>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</si>
  <si>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</si>
  <si>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</si>
  <si>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</si>
  <si>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</si>
  <si>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</si>
  <si>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</si>
  <si>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</si>
  <si>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</si>
  <si>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</si>
  <si>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</si>
  <si>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</si>
  <si>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</si>
  <si>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</si>
  <si>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</si>
  <si>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</si>
  <si>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</si>
  <si>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</si>
  <si>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</si>
  <si>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</si>
  <si>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</si>
  <si>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</si>
  <si>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</si>
  <si>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</si>
  <si>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</si>
  <si>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</si>
  <si>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</si>
  <si>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</si>
  <si>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</si>
  <si>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</si>
  <si>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</si>
  <si>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</si>
  <si>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</si>
  <si>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</si>
  <si>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</si>
  <si>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</si>
  <si>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</si>
  <si>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</si>
  <si>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</si>
  <si>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</si>
  <si>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</si>
  <si>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</si>
  <si>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</si>
  <si>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</si>
  <si>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</si>
  <si>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</si>
  <si>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</si>
  <si>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</si>
  <si>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</si>
  <si>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</si>
  <si>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</si>
  <si>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</si>
  <si>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</si>
  <si>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</si>
  <si>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</si>
  <si>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</si>
  <si>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</si>
  <si>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</si>
  <si>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</si>
  <si>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</si>
  <si>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</si>
  <si>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</si>
  <si>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</si>
  <si>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</si>
  <si>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</si>
  <si>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</si>
  <si>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</si>
  <si>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</si>
  <si>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</si>
  <si>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</si>
  <si>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</si>
  <si>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</si>
  <si>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</si>
  <si>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</si>
  <si>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</si>
  <si>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</si>
  <si>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</si>
  <si>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</si>
  <si>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</si>
  <si>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</si>
  <si>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</si>
  <si>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</si>
  <si>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</si>
  <si>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</si>
  <si>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</si>
  <si>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</si>
  <si>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</si>
  <si>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</si>
  <si>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</si>
  <si>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</si>
  <si>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</si>
  <si>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</si>
  <si>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</si>
  <si>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</si>
  <si>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</si>
  <si>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</si>
  <si>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</si>
  <si>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</si>
  <si>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</si>
  <si>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</si>
  <si>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</si>
  <si>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</si>
  <si>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</si>
  <si>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</si>
  <si>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</si>
  <si>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</si>
  <si>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</si>
  <si>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</si>
  <si>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</si>
  <si>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</si>
  <si>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</si>
  <si>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</si>
  <si>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</si>
  <si>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</si>
  <si>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</si>
  <si>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</si>
  <si>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</si>
  <si>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</si>
  <si>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</si>
  <si>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</si>
  <si>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</si>
  <si>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</si>
  <si>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</si>
  <si>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</si>
  <si>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</si>
  <si>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</si>
  <si>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</si>
  <si>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</si>
  <si>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</si>
  <si>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</si>
  <si>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</si>
  <si>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</si>
  <si>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</si>
  <si>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</si>
  <si>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</si>
  <si>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</si>
  <si>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</si>
  <si>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</si>
  <si>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</si>
  <si>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</si>
  <si>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</si>
  <si>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</si>
  <si>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</si>
  <si>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</si>
  <si>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</si>
  <si>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</si>
  <si>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</si>
  <si>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</si>
  <si>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</si>
  <si>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</si>
  <si>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</si>
  <si>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</si>
  <si>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</si>
  <si>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</si>
  <si>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</si>
  <si>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</si>
  <si>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</si>
  <si>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</si>
  <si>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</si>
  <si>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</si>
  <si>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</si>
  <si>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</si>
  <si>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</si>
  <si>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</si>
  <si>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</si>
  <si>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</si>
  <si>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</si>
  <si>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</si>
  <si>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</si>
  <si>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</si>
  <si>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</si>
  <si>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</si>
  <si>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</si>
  <si>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</si>
  <si>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</si>
  <si>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</si>
  <si>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</si>
  <si>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</si>
  <si>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</si>
  <si>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</si>
  <si>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</si>
  <si>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</si>
  <si>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</si>
  <si>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</si>
  <si>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</si>
  <si>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</si>
  <si>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</si>
  <si>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</si>
  <si>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</si>
  <si>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</si>
  <si>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</si>
  <si>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</si>
  <si>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</si>
  <si>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</si>
  <si>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</si>
  <si>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</si>
  <si>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</si>
  <si>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</si>
  <si>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</si>
  <si>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</si>
  <si>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</si>
  <si>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</si>
  <si>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</si>
  <si>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</si>
  <si>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</si>
  <si>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</si>
  <si>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</si>
  <si>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</si>
  <si>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</si>
  <si>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</si>
  <si>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</si>
  <si>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</si>
  <si>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</si>
  <si>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</si>
  <si>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</si>
  <si>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</si>
  <si>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</si>
  <si>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</si>
  <si>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</si>
  <si>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</si>
  <si>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</si>
  <si>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</si>
  <si>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</si>
  <si>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</si>
  <si>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</si>
  <si>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</si>
  <si>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</si>
  <si>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</si>
  <si>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</si>
  <si>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</si>
  <si>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</si>
  <si>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</si>
  <si>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</si>
  <si>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</si>
  <si>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</si>
  <si>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</si>
  <si>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</si>
  <si>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</si>
  <si>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</si>
  <si>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</si>
  <si>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</si>
  <si>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</si>
  <si>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</si>
  <si>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</si>
  <si>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</si>
  <si>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</si>
  <si>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</si>
  <si>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</si>
  <si>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</si>
  <si>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</si>
  <si>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</si>
  <si>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</si>
  <si>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</si>
  <si>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</si>
  <si>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</si>
  <si>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</si>
  <si>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</si>
  <si>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</si>
  <si>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</si>
  <si>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</si>
  <si>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</si>
  <si>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</si>
  <si>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</si>
  <si>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</si>
  <si>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</si>
  <si>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</si>
  <si>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</si>
  <si>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</si>
  <si>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</si>
  <si>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</si>
  <si>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</si>
  <si>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</si>
  <si>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</si>
  <si>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</si>
  <si>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</si>
  <si>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</si>
  <si>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</si>
  <si>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</si>
  <si>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</si>
  <si>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</si>
  <si>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</si>
  <si>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</si>
  <si>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</si>
  <si>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</si>
  <si>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</si>
  <si>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</si>
  <si>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</si>
  <si>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</si>
  <si>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</si>
  <si>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</si>
  <si>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</si>
  <si>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</si>
  <si>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</si>
  <si>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</si>
  <si>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</si>
  <si>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</si>
  <si>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</si>
  <si>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</si>
  <si>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</si>
  <si>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</si>
  <si>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</si>
  <si>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</si>
  <si>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</si>
  <si>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</si>
  <si>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</si>
  <si>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</si>
  <si>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</si>
  <si>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</si>
  <si>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</si>
  <si>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</si>
  <si>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</si>
  <si>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</si>
  <si>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</si>
  <si>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</si>
  <si>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</si>
  <si>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</si>
  <si>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</si>
  <si>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</si>
  <si>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</si>
  <si>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</si>
  <si>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</si>
  <si>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</si>
  <si>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</si>
  <si>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</si>
  <si>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</si>
  <si>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</si>
  <si>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</si>
  <si>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</si>
  <si>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</si>
  <si>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</si>
  <si>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</si>
  <si>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</si>
  <si>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</si>
  <si>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</si>
  <si>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</si>
  <si>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</si>
  <si>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</si>
  <si>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</si>
  <si>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</si>
  <si>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</si>
  <si>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</si>
  <si>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</si>
  <si>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</si>
  <si>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</si>
  <si>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</si>
  <si>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</si>
  <si>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</si>
  <si>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</si>
  <si>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</si>
  <si>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</si>
  <si>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</si>
  <si>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</si>
  <si>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</si>
  <si>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</si>
  <si>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</si>
  <si>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</si>
  <si>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</si>
  <si>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</si>
  <si>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</si>
  <si>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</si>
  <si>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</si>
  <si>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</si>
  <si>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</si>
  <si>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</si>
  <si>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</si>
  <si>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</si>
  <si>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</si>
  <si>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</si>
  <si>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</si>
  <si>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</si>
  <si>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</si>
  <si>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</si>
  <si>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</si>
  <si>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</si>
  <si>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</si>
  <si>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</si>
  <si>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</si>
  <si>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</si>
  <si>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</si>
  <si>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</si>
  <si>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</si>
  <si>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</si>
  <si>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</si>
  <si>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</si>
  <si>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</si>
  <si>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</si>
  <si>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</si>
  <si>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</si>
  <si>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</si>
  <si>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</si>
  <si>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</si>
  <si>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</si>
  <si>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</si>
  <si>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</si>
  <si>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</si>
  <si>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</si>
  <si>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</si>
  <si>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</si>
  <si>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</si>
  <si>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</si>
  <si>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</si>
  <si>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</si>
  <si>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</si>
  <si>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</si>
  <si>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</si>
  <si>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</si>
  <si>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</si>
  <si>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</si>
  <si>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</si>
  <si>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</si>
  <si>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</si>
  <si>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</si>
  <si>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</si>
  <si>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</si>
  <si>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</si>
  <si>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</si>
  <si>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</si>
  <si>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</si>
  <si>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</si>
  <si>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</si>
  <si>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</si>
  <si>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</si>
  <si>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</si>
  <si>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</si>
  <si>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</si>
  <si>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</si>
  <si>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</si>
  <si>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</si>
  <si>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</si>
  <si>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</si>
  <si>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</si>
  <si>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</si>
  <si>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</si>
  <si>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</si>
  <si>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</si>
  <si>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</si>
  <si>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</si>
  <si>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</si>
  <si>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</si>
  <si>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</si>
  <si>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</si>
  <si>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</si>
  <si>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</si>
  <si>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</si>
  <si>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</si>
  <si>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</si>
  <si>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</si>
  <si>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</si>
  <si>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</si>
  <si>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</si>
  <si>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</si>
  <si>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</si>
  <si>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</si>
  <si>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</si>
  <si>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</si>
  <si>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</si>
  <si>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</si>
  <si>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</si>
  <si>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</si>
  <si>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</si>
  <si>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</si>
  <si>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</si>
  <si>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</si>
  <si>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</si>
  <si>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</si>
  <si>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</si>
  <si>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</si>
  <si>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</si>
  <si>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</si>
  <si>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</si>
  <si>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</si>
  <si>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</si>
  <si>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</si>
  <si>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</si>
  <si>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</si>
  <si>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</si>
  <si>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</si>
  <si>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</si>
  <si>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</si>
  <si>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</si>
  <si>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</si>
  <si>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</si>
  <si>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</si>
  <si>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</si>
  <si>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</si>
  <si>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</si>
  <si>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</si>
  <si>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</si>
  <si>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</si>
  <si>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</si>
  <si>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</si>
  <si>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</si>
  <si>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</si>
  <si>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</si>
  <si>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</si>
  <si>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</si>
  <si>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</si>
  <si>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</si>
  <si>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</si>
  <si>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</si>
  <si>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</si>
  <si>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</si>
  <si>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</si>
  <si>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</si>
  <si>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</si>
  <si>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</si>
  <si>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</si>
  <si>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</si>
  <si>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</si>
  <si>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</si>
  <si>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</si>
  <si>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</si>
  <si>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</si>
  <si>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</si>
  <si>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</si>
  <si>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</si>
  <si>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</si>
  <si>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</si>
  <si>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</si>
  <si>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</si>
  <si>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</si>
  <si>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</si>
  <si>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</si>
  <si>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</si>
  <si>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</si>
  <si>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</si>
  <si>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</si>
  <si>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</si>
  <si>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</si>
  <si>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</si>
  <si>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</si>
  <si>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</si>
  <si>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</si>
  <si>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</si>
  <si>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</si>
  <si>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</si>
  <si>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</si>
  <si>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</si>
  <si>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</si>
  <si>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</si>
  <si>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</si>
  <si>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</si>
  <si>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</si>
  <si>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</si>
  <si>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</si>
  <si>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</si>
  <si>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</si>
  <si>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</si>
  <si>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</si>
  <si>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</si>
  <si>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</si>
  <si>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</si>
  <si>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</si>
  <si>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</si>
  <si>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</si>
  <si>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</si>
  <si>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</si>
  <si>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</si>
  <si>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</si>
  <si>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</si>
  <si>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</si>
  <si>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</si>
  <si>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</si>
  <si>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</si>
  <si>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</si>
  <si>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</si>
  <si>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</si>
  <si>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</si>
  <si>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</si>
  <si>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</si>
  <si>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</si>
  <si>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</si>
  <si>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</si>
  <si>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</si>
  <si>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</si>
  <si>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</si>
  <si>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</si>
  <si>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</si>
  <si>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</si>
  <si>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</si>
  <si>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</si>
  <si>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</si>
  <si>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</si>
  <si>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</si>
  <si>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</si>
  <si>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</si>
  <si>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</si>
  <si>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</si>
  <si>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</si>
  <si>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</si>
  <si>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</si>
  <si>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</si>
  <si>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</si>
  <si>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</si>
  <si>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</si>
  <si>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</si>
  <si>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</si>
  <si>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</si>
  <si>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</si>
  <si>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</si>
  <si>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</si>
  <si>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</si>
  <si>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</si>
  <si>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</si>
  <si>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</si>
  <si>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</si>
  <si>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</si>
  <si>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</si>
  <si>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</si>
  <si>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</si>
  <si>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</si>
  <si>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</si>
  <si>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</si>
  <si>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</si>
  <si>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</si>
  <si>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</si>
  <si>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</si>
  <si>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</si>
  <si>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</si>
  <si>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</si>
  <si>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</si>
  <si>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</si>
  <si>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</si>
  <si>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</si>
  <si>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</si>
  <si>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</si>
  <si>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</si>
  <si>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</si>
  <si>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</si>
  <si>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</si>
  <si>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</si>
  <si>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</si>
  <si>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</si>
  <si>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</si>
  <si>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</si>
  <si>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</si>
  <si>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</si>
  <si>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</si>
  <si>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</si>
  <si>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</si>
  <si>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</si>
  <si>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</si>
  <si>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</si>
  <si>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</si>
  <si>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</si>
  <si>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</si>
  <si>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</si>
  <si>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</si>
  <si>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</si>
  <si>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</si>
  <si>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</si>
  <si>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</si>
  <si>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</si>
  <si>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</si>
  <si>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</si>
  <si>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</si>
  <si>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</si>
  <si>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</si>
  <si>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</si>
  <si>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</si>
  <si>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</si>
  <si>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</si>
  <si>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</si>
  <si>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</si>
  <si>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</si>
  <si>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</si>
  <si>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</si>
  <si>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</si>
  <si>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</si>
  <si>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</si>
  <si>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</si>
  <si>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</si>
  <si>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</si>
  <si>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</si>
  <si>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</si>
  <si>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</si>
  <si>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</si>
  <si>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</si>
  <si>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</si>
  <si>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</si>
  <si>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</si>
  <si>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</si>
  <si>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</si>
  <si>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</si>
  <si>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</si>
  <si>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</si>
  <si>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</si>
  <si>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</si>
  <si>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</si>
  <si>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</si>
  <si>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</si>
  <si>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</si>
  <si>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</si>
  <si>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</si>
  <si>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</si>
  <si>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</si>
  <si>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</si>
  <si>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</si>
  <si>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</si>
  <si>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</si>
  <si>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</si>
  <si>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</si>
  <si>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</si>
  <si>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</si>
  <si>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</si>
  <si>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</si>
  <si>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</si>
  <si>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</si>
  <si>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</si>
  <si>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</si>
  <si>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</si>
  <si>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</si>
  <si>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</si>
  <si>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</si>
  <si>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</si>
  <si>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</si>
  <si>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</si>
  <si>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</si>
  <si>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</si>
  <si>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</si>
  <si>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</si>
  <si>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</si>
  <si>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</si>
  <si>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</si>
  <si>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</si>
  <si>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</si>
  <si>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</si>
  <si>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</si>
  <si>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</si>
  <si>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</si>
  <si>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</si>
  <si>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</si>
  <si>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</si>
  <si>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</si>
  <si>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</si>
  <si>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</si>
  <si>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</si>
  <si>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</si>
  <si>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</si>
  <si>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</si>
  <si>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</si>
  <si>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</si>
  <si>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</si>
  <si>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</si>
  <si>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</si>
  <si>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</si>
  <si>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</si>
  <si>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</si>
  <si>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</si>
  <si>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</si>
  <si>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</si>
  <si>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</si>
  <si>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</si>
  <si>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</si>
  <si>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</si>
  <si>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</si>
  <si>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</si>
  <si>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</si>
  <si>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</si>
  <si>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</si>
  <si>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</si>
  <si>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</si>
  <si>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</si>
  <si>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</si>
  <si>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</si>
  <si>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</si>
  <si>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</si>
  <si>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</si>
  <si>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</si>
  <si>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</si>
  <si>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</si>
  <si>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</si>
  <si>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</si>
  <si>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</si>
  <si>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</si>
  <si>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</si>
  <si>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</si>
  <si>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</si>
  <si>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</si>
  <si>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</si>
  <si>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</si>
  <si>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</si>
  <si>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</si>
  <si>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</si>
  <si>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</si>
  <si>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</si>
  <si>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</si>
  <si>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</si>
  <si>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</si>
  <si>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</si>
  <si>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</si>
  <si>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</si>
  <si>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</si>
  <si>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</si>
  <si>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</si>
  <si>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</si>
  <si>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</si>
  <si>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</si>
  <si>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</si>
  <si>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</si>
  <si>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</si>
  <si>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</si>
  <si>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</si>
  <si>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</si>
  <si>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</si>
  <si>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</si>
  <si>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</si>
  <si>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</si>
  <si>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</si>
  <si>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</si>
  <si>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</si>
  <si>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</si>
  <si>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</si>
  <si>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</si>
  <si>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</si>
  <si>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</si>
  <si>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</si>
  <si>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</si>
  <si>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</si>
  <si>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</si>
  <si>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</si>
  <si>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</si>
  <si>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</si>
  <si>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</si>
  <si>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</si>
  <si>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</si>
  <si>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</si>
  <si>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</si>
  <si>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</si>
  <si>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</si>
  <si>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</si>
  <si>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</si>
  <si>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</si>
  <si>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</si>
  <si>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</si>
  <si>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</si>
  <si>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</si>
  <si>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</si>
  <si>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</si>
  <si>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</si>
  <si>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</si>
  <si>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</si>
  <si>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</si>
  <si>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</si>
  <si>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</si>
  <si>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</si>
  <si>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</si>
  <si>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</si>
  <si>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</si>
  <si>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</si>
  <si>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</si>
  <si>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</si>
  <si>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</si>
  <si>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</si>
  <si>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</si>
  <si>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</si>
  <si>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</si>
  <si>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</si>
  <si>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</si>
  <si>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</si>
  <si>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</si>
  <si>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</si>
  <si>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</si>
  <si>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</si>
  <si>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</si>
  <si>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</si>
  <si>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</si>
  <si>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</si>
  <si>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</si>
  <si>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</si>
  <si>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</si>
  <si>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</si>
  <si>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</si>
  <si>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</si>
  <si>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</si>
  <si>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</si>
  <si>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</si>
  <si>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</si>
  <si>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</si>
  <si>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</si>
  <si>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</si>
  <si>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</si>
  <si>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</si>
  <si>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</si>
  <si>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</si>
  <si>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</si>
  <si>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</si>
  <si>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</si>
  <si>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</si>
  <si>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</si>
  <si>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</si>
  <si>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</si>
  <si>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</si>
  <si>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</si>
  <si>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</si>
  <si>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</si>
  <si>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</si>
  <si>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</si>
  <si>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</si>
  <si>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</si>
  <si>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</si>
  <si>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</si>
  <si>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</si>
  <si>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</si>
  <si>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</si>
  <si>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</si>
  <si>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</si>
  <si>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</si>
  <si>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</si>
  <si>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</si>
  <si>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</si>
  <si>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</si>
  <si>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</si>
  <si>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</si>
  <si>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</si>
  <si>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</si>
  <si>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</si>
  <si>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</si>
  <si>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</si>
  <si>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</si>
  <si>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</si>
  <si>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</si>
  <si>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</si>
  <si>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</si>
  <si>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</si>
  <si>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</si>
  <si>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</si>
  <si>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</si>
  <si>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</si>
  <si>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</si>
  <si>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</si>
  <si>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</si>
  <si>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</si>
  <si>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</si>
  <si>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</si>
  <si>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</si>
  <si>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</si>
  <si>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</si>
  <si>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</si>
  <si>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</si>
  <si>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</si>
  <si>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</si>
  <si>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</si>
  <si>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</si>
  <si>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</si>
  <si>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</si>
  <si>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</si>
  <si>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</si>
  <si>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</si>
  <si>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</si>
  <si>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</si>
  <si>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</si>
  <si>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</si>
  <si>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</si>
  <si>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</si>
  <si>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</si>
  <si>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</si>
  <si>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</si>
  <si>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</si>
  <si>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</si>
  <si>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</si>
  <si>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</si>
  <si>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</si>
  <si>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</si>
  <si>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</si>
  <si>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</si>
  <si>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</si>
  <si>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</si>
  <si>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</si>
  <si>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</si>
  <si>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</si>
  <si>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</si>
  <si>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</si>
  <si>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</si>
  <si>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</si>
  <si>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</si>
  <si>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</si>
  <si>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</si>
  <si>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</si>
  <si>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</si>
  <si>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</si>
  <si>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</si>
  <si>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</si>
  <si>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</si>
  <si>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</si>
  <si>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</si>
  <si>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</si>
  <si>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</si>
  <si>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</si>
  <si>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</si>
  <si>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</si>
  <si>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</si>
  <si>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</si>
  <si>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</si>
  <si>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</si>
  <si>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</si>
  <si>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</si>
  <si>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</si>
  <si>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</si>
  <si>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</si>
  <si>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</si>
  <si>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</si>
  <si>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</si>
  <si>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</si>
  <si>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</si>
  <si>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</si>
  <si>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</si>
  <si>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</si>
  <si>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</si>
  <si>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</si>
  <si>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</si>
  <si>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</si>
  <si>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</si>
  <si>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</si>
  <si>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</si>
  <si>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</si>
  <si>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</si>
  <si>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</si>
  <si>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</si>
  <si>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</si>
  <si>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</si>
  <si>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</si>
  <si>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</si>
  <si>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</si>
  <si>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</si>
  <si>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</si>
  <si>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</si>
  <si>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</si>
  <si>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</si>
  <si>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</si>
  <si>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</si>
  <si>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</si>
  <si>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</si>
  <si>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</si>
  <si>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</si>
  <si>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</si>
  <si>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</si>
  <si>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</si>
  <si>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</si>
  <si>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</si>
  <si>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</si>
  <si>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</si>
  <si>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</si>
  <si>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</si>
  <si>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</si>
  <si>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</si>
  <si>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</si>
  <si>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</si>
  <si>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</si>
  <si>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</si>
  <si>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</si>
  <si>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</si>
  <si>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</si>
  <si>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</si>
  <si>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</si>
  <si>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</si>
  <si>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</si>
  <si>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</si>
  <si>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</si>
  <si>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</si>
  <si>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</si>
  <si>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</si>
  <si>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</si>
  <si>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</si>
  <si>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</si>
  <si>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</si>
  <si>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</si>
  <si>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</si>
  <si>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</si>
  <si>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</si>
  <si>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</si>
  <si>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</si>
  <si>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</si>
  <si>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</si>
  <si>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</si>
  <si>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</si>
  <si>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</si>
  <si>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</si>
  <si>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</si>
  <si>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</si>
  <si>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</si>
  <si>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</si>
  <si>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</si>
  <si>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</si>
  <si>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</si>
  <si>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</si>
  <si>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</si>
  <si>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</si>
  <si>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</si>
  <si>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</si>
  <si>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</si>
  <si>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</si>
  <si>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</si>
  <si>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</si>
  <si>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</si>
  <si>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</si>
  <si>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</si>
  <si>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</si>
  <si>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</si>
  <si>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</si>
  <si>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</si>
  <si>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</si>
  <si>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</si>
  <si>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</si>
  <si>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</si>
  <si>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</si>
  <si>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</si>
  <si>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</si>
  <si>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</si>
  <si>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</si>
  <si>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</si>
  <si>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</si>
  <si>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</si>
  <si>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</si>
  <si>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</si>
  <si>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</si>
  <si>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</si>
  <si>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</si>
  <si>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</si>
  <si>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</si>
  <si>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</si>
  <si>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</si>
  <si>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</si>
  <si>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</si>
  <si>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</si>
  <si>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</si>
  <si>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</si>
  <si>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</si>
  <si>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</si>
  <si>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</si>
  <si>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</si>
  <si>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</si>
  <si>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</si>
  <si>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</si>
  <si>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</si>
  <si>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</si>
  <si>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</si>
  <si>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</si>
  <si>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</si>
  <si>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</si>
  <si>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</si>
  <si>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</si>
  <si>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</si>
  <si>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</si>
  <si>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</si>
  <si>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</si>
  <si>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</si>
  <si>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</si>
  <si>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</si>
  <si>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</si>
  <si>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</si>
  <si>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</si>
  <si>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</si>
  <si>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</si>
  <si>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</si>
  <si>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</si>
  <si>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</si>
  <si>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</si>
  <si>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</si>
  <si>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</si>
  <si>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</si>
  <si>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</si>
  <si>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</si>
  <si>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</si>
  <si>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</si>
  <si>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</si>
  <si>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</si>
  <si>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</si>
  <si>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</si>
  <si>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</si>
  <si>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</si>
  <si>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</si>
  <si>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</si>
  <si>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</si>
  <si>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</si>
  <si>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</si>
  <si>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</si>
  <si>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</si>
  <si>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</si>
  <si>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</si>
  <si>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</si>
  <si>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</si>
  <si>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</si>
  <si>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</si>
  <si>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</si>
  <si>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</si>
  <si>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</si>
  <si>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</si>
  <si>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</si>
  <si>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</si>
  <si>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</si>
  <si>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</si>
  <si>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</si>
  <si>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</si>
  <si>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</si>
  <si>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</si>
  <si>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</si>
  <si>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</si>
  <si>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</si>
  <si>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</si>
  <si>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</si>
  <si>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</si>
  <si>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</si>
  <si>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</si>
  <si>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</si>
  <si>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</si>
  <si>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</si>
  <si>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</si>
  <si>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</si>
  <si>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</si>
  <si>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</si>
  <si>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</si>
  <si>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</si>
  <si>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</si>
  <si>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</si>
  <si>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</si>
  <si>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</si>
  <si>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</si>
  <si>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</si>
  <si>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</si>
  <si>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</si>
  <si>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</si>
  <si>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</si>
  <si>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</si>
  <si>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</si>
  <si>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</si>
  <si>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</si>
  <si>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</si>
  <si>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</si>
  <si>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</si>
  <si>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</si>
  <si>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</si>
  <si>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</si>
  <si>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</si>
  <si>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</si>
  <si>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</si>
  <si>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</si>
  <si>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</si>
  <si>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</si>
  <si>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</si>
  <si>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</si>
  <si>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</si>
  <si>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</si>
  <si>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</si>
  <si>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</si>
  <si>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</si>
  <si>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</si>
  <si>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</si>
  <si>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</si>
  <si>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</si>
  <si>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</si>
  <si>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</si>
  <si>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</si>
  <si>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</si>
  <si>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</si>
  <si>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</si>
  <si>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</si>
  <si>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</si>
  <si>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</si>
  <si>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</si>
  <si>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</si>
  <si>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</si>
  <si>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</si>
  <si>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</si>
  <si>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</si>
  <si>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</si>
  <si>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</si>
  <si>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</si>
  <si>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</si>
  <si>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</si>
  <si>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</si>
  <si>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</si>
  <si>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</si>
  <si>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</si>
  <si>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</si>
  <si>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</si>
  <si>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</si>
  <si>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</si>
  <si>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</si>
  <si>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</si>
  <si>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</si>
  <si>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</si>
  <si>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</si>
  <si>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</si>
  <si>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</si>
  <si>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</si>
  <si>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</si>
  <si>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</si>
  <si>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</si>
  <si>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</si>
  <si>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</si>
  <si>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</si>
  <si>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</si>
  <si>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</si>
  <si>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</si>
  <si>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</si>
  <si>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</si>
  <si>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</si>
  <si>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</si>
  <si>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</si>
  <si>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</si>
  <si>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</si>
  <si>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</si>
  <si>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</si>
  <si>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</si>
  <si>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</si>
  <si>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</si>
  <si>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</si>
  <si>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</si>
  <si>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</si>
  <si>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</si>
  <si>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</si>
  <si>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</si>
  <si>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</si>
  <si>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</si>
  <si>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</si>
  <si>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</si>
  <si>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</si>
  <si>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</si>
  <si>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</si>
  <si>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</si>
  <si>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</si>
  <si>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</si>
  <si>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</si>
  <si>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</si>
  <si>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</si>
  <si>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</si>
  <si>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</si>
  <si>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</si>
  <si>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</si>
  <si>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</si>
  <si>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</si>
  <si>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</si>
  <si>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</si>
  <si>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</si>
  <si>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</si>
  <si>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</si>
  <si>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</si>
  <si>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</si>
  <si>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</si>
  <si>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</si>
  <si>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</si>
  <si>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</si>
  <si>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</si>
  <si>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</si>
  <si>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</si>
  <si>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</si>
  <si>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</si>
  <si>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</si>
  <si>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</si>
  <si>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</si>
  <si>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</si>
  <si>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</si>
  <si>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</si>
  <si>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</si>
  <si>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</si>
  <si>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</si>
  <si>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</si>
  <si>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</si>
  <si>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</si>
  <si>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</si>
  <si>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</si>
  <si>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</si>
  <si>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</si>
  <si>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</si>
  <si>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</si>
  <si>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</si>
  <si>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</si>
  <si>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</si>
  <si>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</si>
  <si>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</si>
  <si>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</si>
  <si>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</si>
  <si>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</si>
  <si>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</si>
  <si>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</si>
  <si>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</si>
  <si>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</si>
  <si>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</si>
  <si>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</si>
  <si>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</si>
  <si>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</si>
  <si>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</si>
  <si>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</si>
  <si>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</si>
  <si>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</si>
  <si>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</si>
  <si>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</si>
  <si>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</si>
  <si>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</si>
  <si>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</si>
  <si>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</si>
  <si>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</si>
  <si>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</si>
  <si>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</si>
  <si>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</si>
  <si>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</si>
  <si>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</si>
  <si>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</si>
  <si>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</si>
  <si>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</si>
  <si>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</si>
  <si>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</si>
  <si>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</si>
  <si>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</si>
  <si>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</si>
  <si>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</si>
  <si>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</si>
  <si>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</si>
  <si>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</si>
  <si>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</si>
  <si>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</si>
  <si>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</si>
  <si>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</si>
  <si>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</si>
  <si>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</si>
  <si>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</si>
  <si>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</si>
  <si>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</si>
  <si>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</si>
  <si>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</si>
  <si>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</si>
  <si>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</si>
  <si>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</si>
  <si>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</si>
  <si>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</si>
  <si>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</si>
  <si>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</si>
  <si>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</si>
  <si>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</si>
  <si>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</si>
  <si>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</si>
  <si>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</si>
  <si>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</si>
  <si>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</si>
  <si>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</si>
  <si>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</si>
  <si>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</si>
  <si>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</si>
  <si>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</si>
  <si>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</si>
  <si>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</si>
  <si>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</si>
  <si>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</si>
  <si>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</si>
  <si>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</si>
  <si>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</si>
  <si>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</si>
  <si>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</si>
  <si>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</si>
  <si>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</si>
  <si>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</si>
  <si>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</si>
  <si>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</si>
  <si>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</si>
  <si>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</si>
  <si>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</si>
  <si>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</si>
  <si>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</si>
  <si>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</si>
  <si>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</si>
  <si>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</si>
  <si>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</si>
  <si>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</si>
  <si>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</si>
  <si>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</si>
  <si>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</si>
  <si>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</si>
  <si>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</si>
  <si>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</si>
  <si>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</si>
  <si>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</si>
  <si>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</si>
  <si>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</si>
  <si>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</si>
  <si>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</si>
  <si>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</si>
  <si>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</si>
  <si>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</si>
  <si>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</si>
  <si>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</si>
  <si>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</si>
  <si>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</si>
  <si>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</si>
  <si>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</si>
  <si>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</si>
  <si>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</si>
  <si>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</si>
  <si>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</si>
  <si>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</si>
  <si>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</si>
  <si>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</si>
  <si>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</si>
  <si>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</si>
  <si>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</si>
  <si>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</si>
  <si>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</si>
  <si>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</si>
  <si>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</si>
  <si>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</si>
  <si>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</si>
  <si>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</si>
  <si>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</si>
  <si>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</si>
  <si>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</si>
  <si>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</si>
  <si>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</si>
  <si>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</si>
  <si>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</si>
  <si>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</si>
  <si>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</si>
  <si>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</si>
  <si>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</si>
  <si>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</si>
  <si>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</si>
  <si>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</si>
  <si>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</si>
  <si>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</si>
  <si>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</si>
  <si>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</si>
  <si>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</si>
  <si>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</si>
  <si>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</si>
  <si>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</si>
  <si>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</si>
  <si>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</si>
  <si>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</si>
  <si>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</si>
  <si>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</si>
  <si>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</si>
  <si>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</si>
  <si>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</si>
  <si>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</si>
  <si>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</si>
  <si>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</si>
  <si>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</si>
  <si>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</si>
  <si>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</si>
  <si>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</si>
  <si>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</si>
  <si>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</si>
  <si>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</si>
  <si>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</si>
  <si>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</si>
  <si>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</si>
  <si>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</si>
  <si>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</si>
  <si>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</si>
  <si>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</si>
  <si>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</si>
  <si>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</si>
  <si>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</si>
  <si>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</si>
  <si>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</si>
  <si>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</si>
  <si>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</si>
  <si>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</si>
  <si>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</si>
  <si>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</si>
  <si>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</si>
  <si>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</si>
  <si>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</si>
  <si>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</si>
  <si>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</si>
  <si>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</si>
  <si>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</si>
  <si>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</si>
  <si>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</si>
  <si>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</si>
  <si>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</si>
  <si>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</si>
  <si>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</si>
  <si>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</si>
  <si>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</si>
  <si>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</si>
  <si>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</si>
  <si>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</si>
  <si>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</si>
  <si>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</si>
  <si>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</si>
  <si>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</si>
  <si>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</si>
  <si>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</si>
  <si>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</si>
  <si>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</si>
  <si>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</si>
  <si>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</si>
  <si>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</si>
  <si>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</si>
  <si>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</si>
  <si>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</si>
  <si>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</si>
  <si>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</si>
  <si>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</si>
  <si>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</si>
  <si>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</si>
  <si>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</si>
  <si>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</si>
  <si>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</si>
  <si>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</si>
  <si>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</si>
  <si>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</si>
  <si>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</si>
  <si>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</si>
  <si>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</si>
  <si>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</si>
  <si>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</si>
  <si>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</si>
  <si>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</si>
  <si>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</si>
  <si>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</si>
  <si>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</si>
  <si>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</si>
  <si>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</si>
  <si>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</si>
  <si>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</si>
  <si>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</si>
  <si>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</si>
  <si>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</si>
  <si>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</si>
  <si>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</si>
  <si>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</si>
  <si>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</si>
  <si>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</si>
  <si>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</si>
  <si>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</si>
  <si>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</si>
  <si>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</si>
  <si>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</si>
  <si>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</si>
  <si>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</si>
  <si>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</si>
  <si>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</si>
  <si>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</si>
  <si>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</si>
  <si>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</si>
  <si>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</si>
  <si>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</si>
  <si>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</si>
  <si>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</si>
  <si>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</si>
  <si>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</si>
  <si>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</si>
  <si>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</si>
  <si>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</si>
  <si>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</si>
  <si>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</si>
  <si>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</si>
  <si>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</si>
  <si>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</si>
  <si>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</si>
  <si>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</si>
  <si>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</si>
  <si>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</si>
  <si>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</si>
  <si>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</si>
  <si>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</si>
  <si>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</si>
  <si>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</si>
  <si>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</si>
  <si>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</si>
  <si>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</si>
  <si>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</si>
  <si>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</si>
  <si>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</si>
  <si>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</si>
  <si>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</si>
  <si>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</si>
  <si>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</si>
  <si>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</si>
  <si>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</si>
  <si>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</si>
  <si>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</si>
  <si>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</si>
  <si>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</si>
  <si>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</si>
  <si>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</si>
  <si>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</si>
  <si>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</si>
  <si>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</si>
  <si>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</si>
  <si>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</si>
  <si>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</si>
  <si>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</si>
  <si>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</si>
  <si>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</si>
  <si>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</si>
  <si>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</si>
  <si>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</si>
  <si>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</si>
  <si>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</si>
  <si>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</si>
  <si>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</si>
  <si>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</si>
  <si>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</si>
  <si>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</si>
  <si>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</si>
  <si>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</si>
  <si>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</si>
  <si>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</si>
  <si>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</si>
  <si>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</si>
  <si>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</si>
  <si>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</si>
  <si>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</si>
  <si>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</si>
  <si>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</si>
  <si>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</si>
  <si>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</si>
  <si>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</si>
  <si>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</si>
  <si>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</si>
  <si>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</si>
  <si>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</si>
  <si>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</si>
  <si>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</si>
  <si>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</si>
  <si>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</si>
  <si>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</si>
  <si>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</si>
  <si>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</si>
  <si>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</si>
  <si>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</si>
  <si>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</si>
  <si>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</si>
  <si>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</si>
  <si>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</si>
  <si>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</si>
  <si>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</si>
  <si>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</si>
  <si>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</si>
  <si>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</si>
  <si>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</si>
  <si>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</si>
  <si>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</si>
  <si>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</si>
  <si>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</si>
  <si>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</si>
  <si>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</si>
  <si>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</si>
  <si>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</si>
  <si>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</si>
  <si>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</si>
  <si>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</si>
  <si>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</si>
  <si>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</si>
  <si>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</si>
  <si>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</si>
  <si>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</si>
  <si>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</si>
  <si>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</si>
  <si>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</si>
  <si>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</si>
  <si>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</si>
  <si>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</si>
  <si>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</si>
  <si>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</si>
  <si>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</si>
  <si>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</si>
  <si>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</si>
  <si>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</si>
  <si>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</si>
  <si>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</si>
  <si>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</si>
  <si>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</si>
  <si>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</si>
  <si>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</si>
  <si>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</si>
  <si>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</si>
  <si>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</si>
  <si>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</si>
  <si>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</si>
  <si>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</si>
  <si>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</si>
  <si>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</si>
  <si>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</si>
  <si>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</si>
  <si>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</si>
  <si>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</si>
  <si>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</si>
  <si>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</si>
  <si>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</si>
  <si>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</si>
  <si>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</si>
  <si>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</si>
  <si>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</si>
  <si>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</si>
  <si>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</si>
  <si>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</si>
  <si>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</si>
  <si>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</si>
  <si>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</si>
  <si>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</si>
  <si>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</si>
  <si>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</si>
  <si>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</si>
  <si>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</si>
  <si>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</si>
  <si>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</si>
  <si>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</si>
  <si>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</si>
  <si>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</si>
  <si>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</si>
  <si>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</si>
  <si>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</si>
  <si>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</si>
  <si>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</si>
  <si>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</si>
  <si>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</si>
  <si>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</si>
  <si>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</si>
  <si>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</si>
  <si>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</si>
  <si>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</si>
  <si>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</si>
  <si>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</si>
  <si>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</si>
  <si>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</si>
  <si>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</si>
  <si>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</si>
  <si>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</si>
  <si>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</si>
  <si>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</si>
  <si>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</si>
  <si>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</si>
  <si>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</si>
  <si>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</si>
  <si>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</si>
  <si>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</si>
  <si>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</si>
  <si>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</si>
  <si>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</si>
  <si>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</si>
  <si>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</si>
  <si>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</si>
  <si>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</si>
  <si>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</si>
  <si>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</si>
  <si>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</si>
  <si>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</si>
  <si>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</si>
  <si>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</si>
  <si>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</si>
  <si>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</si>
  <si>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</si>
  <si>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</si>
  <si>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</si>
  <si>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</si>
  <si>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</si>
  <si>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</si>
  <si>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</si>
  <si>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</si>
  <si>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</si>
  <si>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</si>
  <si>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</si>
  <si>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</si>
  <si>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</si>
  <si>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</si>
  <si>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</si>
  <si>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</si>
  <si>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</si>
  <si>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</si>
  <si>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</si>
  <si>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</si>
  <si>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</si>
  <si>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</si>
  <si>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</si>
  <si>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</si>
  <si>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</si>
  <si>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</si>
  <si>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</si>
  <si>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</si>
  <si>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</si>
  <si>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</si>
  <si>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</si>
  <si>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</si>
  <si>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</si>
  <si>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</si>
  <si>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</si>
  <si>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</si>
  <si>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</si>
  <si>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</si>
  <si>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</si>
  <si>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</si>
  <si>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</si>
  <si>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</si>
  <si>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</si>
  <si>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</si>
  <si>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</si>
  <si>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</si>
  <si>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</si>
  <si>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</si>
  <si>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</si>
  <si>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</si>
  <si>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</si>
  <si>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</si>
  <si>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</si>
  <si>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</si>
  <si>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</si>
  <si>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</si>
  <si>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</si>
  <si>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</si>
  <si>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</si>
  <si>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</si>
  <si>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</si>
  <si>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</si>
  <si>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</si>
  <si>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</si>
  <si>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</si>
  <si>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</si>
  <si>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</si>
  <si>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</si>
  <si>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</si>
  <si>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</si>
  <si>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</si>
  <si>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</si>
  <si>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</si>
  <si>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</si>
  <si>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</si>
  <si>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</si>
  <si>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</si>
  <si>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</si>
  <si>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</si>
  <si>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</si>
  <si>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</si>
  <si>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</si>
  <si>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</si>
  <si>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</si>
  <si>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</si>
  <si>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</si>
  <si>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</si>
  <si>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</si>
  <si>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</si>
  <si>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</si>
  <si>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</si>
  <si>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</si>
  <si>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</si>
  <si>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</si>
  <si>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</si>
  <si>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</si>
  <si>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</si>
  <si>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</si>
  <si>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</si>
  <si>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</si>
  <si>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</si>
  <si>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</si>
  <si>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</si>
  <si>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</si>
  <si>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</si>
  <si>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</si>
  <si>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</si>
  <si>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</si>
  <si>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</si>
  <si>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</si>
  <si>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</si>
  <si>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</si>
  <si>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</si>
  <si>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</si>
  <si>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</si>
  <si>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</si>
  <si>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</si>
  <si>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</si>
  <si>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</si>
  <si>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</si>
  <si>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</si>
  <si>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</si>
  <si>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</si>
  <si>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</si>
  <si>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</si>
  <si>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</si>
  <si>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</si>
  <si>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</si>
  <si>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</si>
  <si>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</si>
  <si>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</si>
  <si>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</si>
  <si>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</si>
  <si>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</si>
  <si>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</si>
  <si>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</si>
  <si>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</si>
  <si>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</si>
  <si>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</si>
  <si>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</si>
  <si>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</si>
  <si>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</si>
  <si>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</si>
  <si>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</si>
  <si>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</si>
  <si>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</si>
  <si>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</si>
  <si>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</si>
  <si>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</si>
  <si>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</si>
  <si>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</si>
  <si>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</si>
  <si>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</si>
  <si>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</si>
  <si>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</si>
  <si>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</si>
  <si>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</si>
  <si>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</si>
  <si>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</si>
  <si>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</si>
  <si>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</si>
  <si>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</si>
  <si>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</si>
  <si>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</si>
  <si>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</si>
  <si>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</si>
  <si>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</si>
  <si>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</si>
  <si>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</si>
  <si>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</si>
  <si>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</si>
  <si>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</si>
  <si>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</si>
  <si>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</si>
  <si>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</si>
  <si>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</si>
  <si>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</si>
  <si>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</si>
  <si>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</si>
  <si>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</si>
  <si>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</si>
  <si>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</si>
  <si>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</si>
  <si>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</si>
  <si>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</si>
  <si>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</si>
  <si>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</si>
  <si>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</si>
  <si>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</si>
  <si>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</si>
  <si>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</si>
  <si>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</si>
  <si>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</si>
  <si>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</si>
  <si>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</si>
  <si>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</si>
  <si>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</si>
  <si>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</si>
  <si>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</si>
  <si>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</si>
  <si>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</si>
  <si>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</si>
  <si>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</si>
  <si>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</si>
  <si>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</si>
  <si>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</si>
  <si>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</si>
  <si>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</si>
  <si>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</si>
  <si>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</si>
  <si>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</si>
  <si>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</si>
  <si>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</si>
  <si>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</si>
  <si>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</si>
  <si>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</si>
  <si>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</si>
  <si>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</si>
  <si>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</si>
  <si>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</si>
  <si>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</si>
  <si>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</si>
  <si>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</si>
  <si>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</si>
  <si>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</si>
  <si>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</si>
  <si>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</si>
  <si>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</si>
  <si>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</si>
  <si>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</si>
  <si>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</si>
  <si>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</si>
  <si>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</si>
  <si>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</si>
  <si>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</si>
  <si>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</si>
  <si>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</si>
  <si>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</si>
  <si>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</si>
  <si>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</si>
  <si>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</si>
  <si>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</si>
  <si>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</si>
  <si>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</si>
  <si>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</si>
  <si>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</si>
  <si>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</si>
  <si>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</si>
  <si>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</si>
  <si>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</si>
  <si>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</si>
  <si>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</si>
  <si>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</si>
  <si>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</si>
  <si>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</si>
  <si>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</si>
  <si>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</si>
  <si>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</si>
  <si>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</si>
  <si>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</si>
  <si>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</si>
  <si>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</si>
  <si>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</si>
  <si>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</si>
  <si>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</si>
  <si>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</si>
  <si>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</si>
  <si>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</si>
  <si>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</si>
  <si>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</si>
  <si>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</si>
  <si>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</si>
  <si>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</si>
  <si>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</si>
  <si>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</si>
  <si>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</si>
  <si>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</si>
  <si>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</si>
  <si>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</si>
  <si>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</si>
  <si>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</si>
  <si>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</si>
  <si>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</si>
  <si>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</si>
  <si>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</si>
  <si>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</si>
  <si>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</si>
  <si>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</si>
  <si>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</si>
  <si>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</si>
  <si>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</si>
  <si>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</si>
  <si>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</si>
  <si>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</si>
  <si>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</si>
  <si>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</si>
  <si>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</si>
  <si>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</si>
  <si>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</si>
  <si>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</si>
  <si>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</si>
  <si>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</si>
  <si>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</si>
  <si>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</si>
  <si>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</si>
  <si>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</si>
  <si>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</si>
  <si>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</si>
  <si>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</si>
  <si>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</si>
  <si>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</si>
  <si>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</si>
  <si>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</si>
  <si>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</si>
  <si>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</si>
  <si>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</si>
  <si>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</si>
  <si>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</si>
  <si>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</si>
  <si>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</si>
  <si>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</si>
  <si>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</si>
  <si>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</si>
  <si>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</si>
  <si>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</si>
  <si>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</si>
  <si>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</si>
  <si>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</si>
  <si>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</si>
  <si>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</si>
  <si>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</si>
  <si>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</si>
  <si>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</si>
  <si>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</si>
  <si>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</si>
  <si>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</si>
  <si>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</si>
  <si>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</si>
  <si>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</si>
  <si>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</si>
  <si>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</si>
  <si>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</si>
  <si>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</si>
  <si>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</si>
  <si>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</si>
  <si>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</si>
  <si>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</si>
  <si>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</si>
  <si>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</si>
  <si>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</si>
  <si>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</si>
  <si>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</si>
  <si>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</si>
  <si>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</si>
  <si>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</si>
  <si>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</si>
  <si>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</si>
  <si>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</si>
  <si>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</si>
  <si>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</si>
  <si>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</si>
  <si>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</si>
  <si>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</si>
  <si>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</si>
  <si>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</si>
  <si>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</si>
  <si>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</si>
  <si>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</si>
  <si>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</si>
  <si>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</si>
  <si>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</si>
  <si>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</si>
  <si>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</si>
  <si>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</si>
  <si>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</si>
  <si>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</si>
  <si>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</si>
  <si>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</si>
  <si>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</si>
  <si>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</si>
  <si>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</si>
  <si>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</si>
  <si>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</si>
  <si>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</si>
  <si>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</si>
  <si>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</si>
  <si>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</si>
  <si>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</si>
  <si>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</si>
  <si>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</si>
  <si>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</si>
  <si>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</si>
  <si>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</si>
  <si>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</si>
  <si>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</si>
  <si>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</si>
  <si>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</si>
  <si>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</si>
  <si>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</si>
  <si>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</si>
  <si>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</si>
  <si>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</si>
  <si>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</si>
  <si>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</si>
  <si>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</si>
  <si>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</si>
  <si>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</si>
  <si>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</si>
  <si>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</si>
  <si>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</si>
  <si>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</si>
  <si>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</si>
  <si>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</si>
  <si>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</si>
  <si>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</si>
  <si>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</si>
  <si>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</si>
  <si>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</si>
  <si>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</si>
  <si>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</si>
  <si>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</si>
  <si>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</si>
  <si>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</si>
  <si>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</si>
  <si>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</si>
  <si>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</si>
  <si>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</si>
  <si>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</si>
  <si>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</si>
  <si>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</si>
  <si>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</si>
  <si>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</si>
  <si>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</si>
  <si>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</si>
  <si>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</si>
  <si>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</si>
  <si>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</si>
  <si>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</si>
  <si>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</si>
  <si>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</si>
  <si>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</si>
  <si>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</si>
  <si>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</si>
  <si>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</si>
  <si>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</si>
  <si>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</si>
  <si>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</si>
  <si>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</si>
  <si>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</si>
  <si>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</si>
  <si>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</si>
  <si>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</si>
  <si>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</si>
  <si>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</si>
  <si>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</si>
  <si>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</si>
  <si>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</si>
  <si>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</si>
  <si>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</si>
  <si>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</si>
  <si>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</si>
  <si>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</si>
  <si>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</si>
  <si>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</si>
  <si>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</si>
  <si>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</si>
  <si>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</si>
  <si>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</si>
  <si>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</si>
  <si>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</si>
  <si>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</si>
  <si>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</si>
  <si>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</si>
  <si>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</si>
  <si>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</si>
  <si>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</si>
  <si>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</si>
  <si>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</si>
  <si>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</si>
  <si>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</si>
  <si>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</si>
  <si>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</si>
  <si>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</si>
  <si>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</si>
  <si>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</si>
  <si>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</si>
  <si>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</si>
  <si>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</si>
  <si>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</si>
  <si>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</si>
  <si>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</si>
  <si>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</si>
  <si>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</si>
  <si>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</si>
  <si>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</si>
  <si>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</si>
  <si>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</si>
  <si>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</si>
  <si>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</si>
  <si>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</si>
  <si>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</si>
  <si>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</si>
  <si>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</si>
  <si>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</si>
  <si>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</si>
  <si>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</si>
  <si>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</si>
  <si>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</si>
  <si>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</si>
  <si>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</si>
  <si>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</si>
  <si>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</si>
  <si>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</si>
  <si>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</si>
  <si>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</si>
  <si>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</si>
  <si>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</si>
  <si>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</si>
  <si>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</si>
  <si>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</si>
  <si>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</si>
  <si>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</si>
  <si>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</si>
  <si>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</si>
  <si>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</si>
  <si>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</si>
  <si>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</si>
  <si>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</si>
  <si>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</si>
  <si>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</si>
  <si>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</si>
  <si>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</si>
  <si>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</si>
  <si>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</si>
  <si>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</si>
  <si>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</si>
  <si>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</si>
  <si>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</si>
  <si>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</si>
  <si>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</si>
  <si>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</si>
  <si>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</si>
  <si>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</si>
  <si>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</si>
  <si>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</si>
  <si>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</si>
  <si>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</si>
  <si>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</si>
  <si>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</si>
  <si>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</si>
  <si>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</si>
  <si>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</si>
  <si>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</si>
  <si>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</si>
  <si>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</si>
  <si>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</si>
  <si>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</si>
  <si>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</si>
  <si>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</si>
  <si>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</si>
  <si>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</si>
  <si>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</si>
  <si>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</si>
  <si>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</si>
  <si>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</si>
  <si>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</si>
  <si>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</si>
  <si>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</si>
  <si>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</si>
  <si>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</si>
  <si>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</si>
  <si>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</si>
  <si>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</si>
  <si>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</si>
  <si>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</si>
  <si>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</si>
  <si>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</si>
  <si>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</si>
  <si>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</si>
  <si>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</si>
  <si>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</si>
  <si>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</si>
  <si>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</si>
  <si>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</si>
  <si>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</si>
  <si>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</si>
  <si>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</si>
  <si>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</si>
  <si>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</si>
  <si>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</si>
  <si>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</si>
  <si>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</si>
  <si>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</si>
  <si>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</si>
  <si>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</si>
  <si>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</si>
  <si>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</si>
  <si>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</si>
  <si>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</si>
  <si>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</si>
  <si>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</si>
  <si>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</si>
  <si>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</si>
  <si>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</si>
  <si>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</si>
  <si>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</si>
  <si>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</si>
  <si>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</si>
  <si>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</si>
  <si>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</si>
  <si>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</si>
  <si>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</si>
  <si>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</si>
  <si>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</si>
  <si>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</si>
  <si>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</si>
  <si>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</si>
  <si>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</si>
  <si>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</si>
  <si>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</si>
  <si>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</si>
  <si>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</si>
  <si>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</si>
  <si>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</si>
  <si>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</si>
  <si>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</si>
  <si>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</si>
  <si>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</si>
  <si>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</si>
  <si>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</si>
  <si>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</si>
  <si>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</si>
  <si>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</si>
  <si>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</si>
  <si>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</si>
  <si>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</si>
  <si>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</si>
  <si>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</si>
  <si>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</si>
  <si>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</si>
  <si>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</si>
  <si>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</si>
  <si>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</si>
  <si>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</si>
  <si>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</si>
  <si>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</si>
  <si>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</si>
  <si>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</si>
  <si>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</si>
  <si>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</si>
  <si>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</si>
  <si>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</si>
  <si>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</si>
  <si>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</si>
  <si>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</si>
  <si>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</si>
  <si>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</si>
  <si>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</si>
  <si>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</si>
  <si>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</si>
  <si>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</si>
  <si>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</si>
  <si>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</si>
  <si>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</si>
  <si>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</si>
  <si>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</si>
  <si>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</si>
  <si>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</si>
  <si>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</si>
  <si>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</si>
  <si>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</si>
  <si>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</si>
  <si>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</si>
  <si>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</si>
  <si>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</si>
  <si>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</si>
  <si>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</si>
  <si>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</si>
  <si>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</si>
  <si>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</si>
  <si>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</si>
  <si>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</si>
  <si>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</si>
  <si>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</si>
  <si>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</si>
  <si>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</si>
  <si>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</si>
  <si>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</si>
  <si>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</si>
  <si>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</si>
  <si>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</si>
  <si>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</si>
  <si>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</si>
  <si>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</si>
  <si>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</si>
  <si>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</si>
  <si>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</si>
  <si>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</si>
  <si>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</si>
  <si>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</si>
  <si>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</si>
  <si>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</si>
  <si>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</si>
  <si>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</si>
  <si>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</si>
  <si>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</si>
  <si>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</si>
  <si>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</si>
  <si>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</si>
  <si>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</si>
  <si>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</si>
  <si>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</si>
  <si>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</si>
  <si>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</si>
  <si>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</si>
  <si>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</si>
  <si>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</si>
  <si>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</si>
  <si>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</si>
  <si>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</si>
  <si>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</si>
  <si>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</si>
  <si>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</si>
  <si>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</si>
  <si>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</si>
  <si>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</si>
  <si>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</si>
  <si>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</si>
  <si>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</si>
  <si>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</si>
  <si>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</si>
  <si>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</si>
  <si>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</si>
  <si>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</si>
  <si>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</si>
  <si>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</si>
  <si>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</si>
  <si>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</si>
  <si>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</si>
  <si>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</si>
  <si>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</si>
  <si>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</si>
  <si>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</si>
  <si>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</si>
  <si>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</si>
  <si>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</si>
  <si>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</si>
  <si>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</si>
  <si>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</si>
  <si>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</si>
  <si>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</si>
  <si>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</si>
  <si>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</si>
  <si>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</si>
  <si>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</si>
  <si>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</si>
  <si>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</si>
  <si>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</si>
  <si>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</si>
  <si>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</si>
  <si>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</si>
  <si>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</si>
  <si>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</si>
  <si>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</si>
  <si>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</si>
  <si>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</si>
  <si>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</si>
  <si>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</si>
  <si>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</si>
  <si>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</si>
  <si>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</si>
  <si>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</si>
  <si>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</si>
  <si>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</si>
  <si>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</si>
  <si>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</si>
  <si>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</si>
  <si>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</si>
  <si>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</si>
  <si>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</si>
  <si>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</si>
  <si>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</si>
  <si>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</si>
  <si>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</si>
  <si>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</si>
  <si>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</si>
  <si>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PCM-20251122-00000489</t>
  </si>
  <si>
    <t>ETA 120 min</t>
  </si>
  <si>
    <t>PCM-20251122-00000538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</si>
</sst>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320.45876979166496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45983.407195717591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45983.407195717591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45983.407195717591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45983.407195717591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45983.407195717591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45983.407195717591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45983.407195717591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45983.407195717591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45983.407195717591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45983.407195717591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45983.407195717591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45983.407195717591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45983.407195717591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45983.407195717591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45983.407195717591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45983.407195717591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45983.407195717591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45983.407195717591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45983.407195717591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45983.407195717591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45983.407195717591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45983.407195717591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45983.407195717591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45983.407195717591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45983.407195717591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45983.407195717591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45983.407195717591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45983.407195717591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45983.407195717591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45983.407195717591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45983.407195717591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45983.407195717591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45983.407195717591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45983.407195717591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45983.407195717591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45983.407195717591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45983.407195717591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45983.407195717591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45983.407195717591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45983.407195717591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45983.407195717591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45983.407195717591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45983.407195717591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45983.407195717591</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45983.407195717591</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ABCE1B72-242C-42A7-8F2F-68A828C45EA7}"/>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158.40735798611422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0.11321446759393439</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45983.407195949076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45983.407195949076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45983.407195949076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45983.407195949076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45983.407195949076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45983.407195949076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45983.407195949076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45983.407195949076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45983.407195949076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45983.407195949076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45983.407195949076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45983.407195949076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45983.407195949076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45983.407195949076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45983.407195949076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45983.407195949076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45983.407195949076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45983.407195949076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45983.407195949076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45983.407195949076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45983.407195949076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45983.407195949076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45983.407195949076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45983.407195949076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45983.407195949076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45983.407195949076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45983.407195949076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45983.407195949076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45983.407195949076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45983.407195949076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45983.407195949076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45983.407195949076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45983.407195949076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45983.407195949076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45983.407195949076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45983.407195949076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45983.407195949076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45983.407195949076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45983.407195949076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45983.407195949076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45983.407195949076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45983.407195949076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45983.407195949076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45983.407195949076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45983.407195949076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45983.407195949076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45983.407195949076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45983.407195949076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45983.407195949076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45983.407195949076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45983.407195949076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45983.407195949076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45983.407195949076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45983.407195949076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45983.407195949076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45983.407195949076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45983.407195949076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45983.407195949076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45983.407195949076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45983.407195949076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45983.407195949076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45983.407195949076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45983.407195949076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45983.407195949076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45983.407195949076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45983.407195949076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45983.407195949076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45983.407195949076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45983.407195949076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45983.407195949076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45983.407195949076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45983.407195949076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45983.407195949076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45983.407195949076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45983.407195949076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45983.407195949076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45983.407195949076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45983.407195949076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45983.407195949076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45983.407195949076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45983.407195949076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45983.407195949076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45983.407195949076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45983.407195949076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45983.407195949076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45983.407195949076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45983.407195949076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45983.407195949076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45983.407195949076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45983.407195949076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45983.407195949076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45983.407195949076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45983.407195949076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45983.407195949076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45983.407195949076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45983.407195949076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45983.407195949076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45983.407195949076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45983.407195949076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45983.407195949076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45983.407195949076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45983.407195949076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45983.407195949076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45983.407195949076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45983.407195949076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45983.407195949076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45983.407195949076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45983.407195949076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45983.407195949076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45983.407195949076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45983.407195949076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45983.407195949076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45983.407195949076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45983.407195949076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45983.407195949076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45983.407195949076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45983.407195949076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45983.407195949076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45983.407195949076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45983.407195949076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45983.407195949076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45983.407195949076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45983.407195949076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45983.407195949076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45983.407195949076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45983.407195949076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45983.407195949076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45983.407195949076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45983.407195949076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45983.407195949076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45983.407195949076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45983.407195949076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45983.407195949076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45983.407195949076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45983.407195949076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45983.407195949076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45983.407195949076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45983.407195949076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45983.407195949076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45983.407195949076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45983.407195949076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45983.407195949076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45983.407195949076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45983.407195949076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45983.407195949076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45983.407195949076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45983.407195949076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45983.407195949076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45983.407195949076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45983.407195949076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45983.407195949076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45983.407195949076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45983.407195949076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45983.407195949076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45983.407195949076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45983.407195949076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45983.407195949076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45983.407195949076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45983.407195949076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45983.407195949076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45983.407195949076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45983.407195949076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45983.407195949076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45983.407195949076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45983.407195949076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45983.407195949076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45983.407195949076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45983.407195949076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45983.407195949076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45983.407195949076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45983.407195949076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45983.407195949076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45983.407195949076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45983.407195949076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45983.407195949076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45983.407195949076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45983.407195949076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45983.407195949076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45983.407195949076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45983.407195949076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45983.407195949076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45983.407195949076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45983.407195949076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45983.407195949076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45983.407195949076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45983.407195949076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45983.407195949076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45983.407195949076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45983.407195949076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45983.407195949076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45983.407195949076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45983.407195949076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45983.407195949076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45983.407195949076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45983.407195949076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45983.407195949076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45983.407195949076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45983.407195949076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45983.407195949076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45983.407195949076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45983.407195949076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45983.407195949076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45983.407195949076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45983.407195949076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45983.407195949076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45983.407195949076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45983.407195949076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45983.407195949076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45983.407195949076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45983.407195949076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45983.407195949076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45983.407195949076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45983.407195949076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45983.407195949076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45983.407195949076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45983.407195949076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45983.407195949076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45983.407195949076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45983.407195949076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45983.407195949076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45983.407195949076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45983.407195949076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45983.407195949076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45983.407195949076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45983.407195949076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45983.407195949076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45983.407195949076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45983.407195949076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45983.407195949076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45983.407195949076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45983.407195949076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45983.407195949076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45983.407195949076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45983.407195949076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45983.407195949076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45983.407195949076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45983.407195949076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45983.407195949076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45983.407195949076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45983.407195949076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45983.407195949076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45983.407195949076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45983.407195949076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45983.407195949076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45983.407195949076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45983.407195949076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45983.407195949076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45983.407195949076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45983.407195949076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45983.407195949076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45983.407195949076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45983.407195949076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45983.407195949076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45983.407195949076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45983.407195949076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45983.407195949076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45983.407195949076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45983.407195949076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45983.407195949076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45983.407195949076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45983.407195949076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45983.407195949076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45983.407195949076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45983.407195949076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45983.407195949076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45983.407195949076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45983.407195949076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45983.407195949076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45983.407195949076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45983.407195949076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45983.407195949076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45983.407195949076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45983.407195949076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45983.407195949076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45983.407195949076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45983.407195949076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45983.407195949076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45983.407195949076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45983.407195949076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45983.407195949076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45983.407195949076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45983.407195949076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45983.407195949076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45983.407195949076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45983.407195949076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45983.407195949076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45983.407195949076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45983.407195949076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45983.407195949076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45983.407195949076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45983.407195949076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45983.407195949076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45983.407195949076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45983.407195949076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45983.407195949076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45983.407195949076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45983.407195949076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45983.407195949076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45983.407195949076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45983.407195949076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45983.407195949076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45983.407195949076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45983.407195949076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45983.407195949076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45983.407195949076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45983.407195949076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45983.407195949076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45983.407195949076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45983.407195949076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45983.407195949076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45983.407195949076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45983.407195949076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45983.407195949076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45983.407195949076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45983.407195949076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45983.407195949076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45983.407195949076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45983.407195949076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45983.407195949076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45983.407195949076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45983.407195949076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45983.407195949076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45983.407195949076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45983.407195949076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45983.407195949076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45983.407195949076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45983.407195949076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45983.407195949076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45983.407195949076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45983.407195949076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45983.407195949076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45983.407195949076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45983.407195949076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45983.407195949076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45983.407195949076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45983.407195949076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45983.407195949076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45983.407195949076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45983.407195949076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45983.407195949076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45983.407195949076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45983.407195949076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45983.407195949076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45983.407195949076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45983.407195949076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45983.407195949076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45983.407195949076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45983.407195949076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45983.407195949076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45983.407195949076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45983.407195949076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45983.407195949076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45983.407195949076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45983.407195949076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45983.407195949076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45983.407195949076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45983.407195949076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45983.407195949076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45983.407195949076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45983.407195949076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45983.407195949076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45983.407195949076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45983.407195949076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45983.407195949076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45983.407195949076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45983.407195949076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45983.407195949076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45983.407195949076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45983.407195949076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45983.407195949076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45983.407195949076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45983.407195949076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45983.407195949076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45983.407195949076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45983.407195949076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45983.407195949076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45983.407195949076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45983.407195949076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45983.407195949076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45983.407195949076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45983.407195949076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45983.407195949076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45983.407195949076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45983.407195949076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45983.407195949076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45983.407195949076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45983.407195949076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45983.407195949076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45983.407195949076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45983.407195949076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45983.407195949076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45983.407195949076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45983.407195949076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45983.407195949076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45983.407195949076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45983.407195949076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45983.407195949076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45983.407195949076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45983.407195949076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45983.407195949076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45983.407195949076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45983.407195949076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45983.407195949076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45983.407195949076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45983.407195949076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45983.407195949076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45983.407195949076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45983.407195949076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45983.407195949076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45983.407195949076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45983.407195949076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45983.407195949076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45983.407195949076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45983.407195949076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45983.407195949076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45983.407195949076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45983.407195949076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45983.407195949076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45983.407195949076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45983.407195949076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45983.407195949076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45983.407195949076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45983.407195949076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45983.407195949076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45983.407195949076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45983.407195949076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45983.407195949076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45983.407195949076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45983.407195949076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45983.407195949076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45983.407195949076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45983.407195949076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45983.407195949076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45983.407195949076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45983.407195949076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45983.407195949076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45983.407195949076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45983.407195949076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45983.407195949076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45983.407195949076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45983.407195949076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45983.407195949076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45983.407195949076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45983.407195949076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45983.407195949076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45983.407195949076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45983.407195949076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45983.407195949076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45983.407195949076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45983.407195949076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45983.407195949076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45983.407195949076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45983.407195949076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45983.407195949076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45983.407195949076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45983.407195949076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45983.407195949076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45983.407195949076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45983.407195949076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45983.407195949076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45983.407195949076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45983.407195949076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45983.407195949076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45983.407195949076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45983.407195949076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45983.407195949076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45983.407195949076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45983.407195949076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45983.407195949076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45983.407195949076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45983.407195949076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45983.407195949076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45983.407195949076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45983.407195949076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45983.407195949076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45983.407195949076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45983.407195949076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45983.407195949076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45983.407195949076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45983.407195949076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45983.407195949076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45983.407195949076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45983.407195949076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45983.407195949076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45983.407195949076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45983.407195949076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45983.407195949076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45983.407195949076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45983.407195949076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45983.407195949076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45983.407195949076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45983.407195949076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45983.407195949076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45983.407195949076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45983.407195949076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45983.407195949076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45983.407195949076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45983.407195949076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45983.407195949076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45983.407195949076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45983.407195949076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45983.407195949076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45983.407195949076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45983.407195949076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45983.407195949076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45983.407195949076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45983.407195949076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45983.407195949076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45983.407195949076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45983.407195949076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45983.407195949076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45983.407195949076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45983.407195949076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45983.407195949076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45983.407195949076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45983.407195949076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45983.407195949076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45983.407195949076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45983.407195949076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45983.407195949076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45983.407195949076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45983.407195949076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45983.407195949076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45983.407195949076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45983.407195949076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45983.407195949076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45983.407195949076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45983.407195949076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45983.407195949076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45983.407195949076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45983.407195949076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45983.407195949076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45983.407195949076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45983.407195949076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45983.407195949076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45983.407195949076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45983.407195949076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45983.407195949076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45983.407195949076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45983.407195949076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45983.407195949076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45983.407195949076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45983.407195949076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45983.407195949076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45983.407195949076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45983.407195949076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45983.407195949076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45983.407195949076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45983.407195949076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45983.407195949076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45983.407195949076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45983.407195949076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45983.407195949076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45983.407195949076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45983.407195949076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45983.407195949076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45983.407195949076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45983.407195949076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45983.407195949076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45983.407195949076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45983.407195949076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45983.407195949076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45983.407195949076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45983.407195949076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45983.407195949076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45983.407195949076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45983.407195949076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45983.407195949076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45983.407195949076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45983.407195949076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45983.407195949076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45983.407195949076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45983.407195949076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45983.407195949076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45983.407195949076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45983.407195949076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45983.407195949076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45983.407195949076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45983.407195949076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45983.407195949076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45983.407195949076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45983.407195949076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45983.407195949076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45983.407195949076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45983.407195949076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45983.407195949076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45983.407195949076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45983.407195949076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45983.407195949076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45983.407195949076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45983.407195949076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45983.407195949076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45983.407195949076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45983.407195949076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45983.407195949076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45983.407195949076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45983.407195949076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45983.407195949076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45983.407195949076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45983.407195949076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45983.407195949076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45983.407195949076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45983.407195949076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45983.407195949076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45983.407195949076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45983.407195949076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45983.407195949076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45983.407195949076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45983.407195949076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45983.407195949076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45983.407195949076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45983.407195949076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45983.407195949076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45983.407195949076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45983.407195949076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45983.407195949076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45983.407195949076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45983.407195949076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45983.407195949076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45983.407195949076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45983.407195949076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45983.407195949076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45983.407195949076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45983.407195949076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45983.407195949076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45983.407195949076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45983.407195949076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45983.407195949076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45983.407195949076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45983.407195949076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45983.407195949076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45983.407195949076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45983.407195949076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45983.407195949076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45983.407195949076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45983.407195949076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45983.407195949076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45983.407195949076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45983.407195949076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45983.407195949076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45983.407195949076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45983.407195949076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45983.407195949076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45983.407195949076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45983.407195949076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45983.407195949076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45983.407195949076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45983.407195949076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45983.407195949076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45983.407195949076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45983.407195949076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45983.407195949076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45983.407195949076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45983.407195949076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45983.407195949076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45983.407195949076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45983.407195949076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45983.407195949076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45983.407195949076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45983.407195949076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45983.407195949076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45983.407195949076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45983.407195949076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45983.407195949076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45983.407195949076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45983.407195949076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45983.407195949076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45983.407195949076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45983.407195949076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45983.407195949076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45983.407195949076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45983.407195949076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45983.407195949076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45983.407195949076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45983.407195949076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45983.407195949076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45983.407195949076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45983.407195949076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45983.407195949076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45983.407195949076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45983.407195949076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45983.407195949076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45983.407195949076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45983.407195949076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45983.407195949076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45983.407195949076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45983.407195949076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45983.407195949076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45983.407195949076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45983.407195949076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45983.407195949076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45983.407195949076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45983.407195949076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45983.407195949076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45983.407195949076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45983.407195949076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45983.407195949076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45983.407195949076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45983.407195949076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45983.407195949076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45983.407195949076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45983.407195949076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45983.407195949076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45983.407195949076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45983.407195949076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45983.407195949076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45983.407195949076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45983.407195949076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45983.407195949076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45983.407195949076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45983.407195949076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45983.407195949076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45983.407195949076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45983.407195949076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45983.407195949076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45983.407195949076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45983.407195949076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45983.407195949076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45983.407195949076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45983.407195949076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45983.407195949076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45983.407195949076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45983.407195949076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45983.407195949076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45983.407195949076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45983.407195949076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45983.407195949076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45983.407195949076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45983.407195949076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45983.407195949076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45983.407195949076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45983.407195949076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45983.407195949076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45983.407195949076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45983.407195949076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45983.407195949076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45983.407195949076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45983.407195949076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45983.407195949076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45983.407195949076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45983.407195949076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45983.407195949076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45983.407195949076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45983.407195949076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45983.407195949076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45983.407195949076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45983.407195949076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45983.407195949076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45983.407195949076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45983.407195949076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45983.407195949076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45983.407195949076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45983.407195949076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45983.407195949076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45983.407195949076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45983.407195949076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45983.407195949076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45983.407195949076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45983.407195949076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45983.407195949076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45983.407195949076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45983.407195949076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45983.407195949076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45983.407195949076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45983.407195949076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45983.407195949076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45983.407195949076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45983.407195949076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45983.407195949076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45983.407195949076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45983.407195949076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45983.407195949076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45983.407195949076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45983.407195949076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45983.407195949076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45983.407195949076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45983.407195949076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45983.407195949076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45983.407195949076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45983.407195949076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45983.407195949076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45983.407195949076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45983.407195949076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45983.407195949076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45983.407195949076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45983.407195949076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45983.407195949076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45983.407195949076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45983.407195949076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45983.407195949076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45983.407195949076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45983.407195949076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45983.407195949076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45983.407195949076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45983.407195949076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45983.407195949076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45983.407195949076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45983.407195949076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45983.407195949076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45983.407195949076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45983.407195949076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45983.407195949076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45983.407195949076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45983.407195949076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45983.407195949076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45983.407195949076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45983.407195949076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45983.407195949076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45983.407195949076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45983.407195949076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45983.407195949076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45983.407195949076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45983.407195949076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45983.407195949076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45983.407195949076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45983.407195949076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45983.407195949076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45983.407195949076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45983.407195949076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45983.407195949076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45983.407195949076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45983.407195949076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45983.407195949076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45983.407195949076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45983.407195949076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45983.407195949076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45983.407195949076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45983.407195949076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45983.407195949076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45983.407195949076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45983.407195949076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45983.407195949076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45983.407195949076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45983.407195949076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45983.407195949076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45983.407195949076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45983.407195949076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45983.407195949076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45983.407195949076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45983.407195949076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45983.407195949076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45983.407195949076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45983.407195949076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45983.407195949076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45983.407195949076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45983.407195949076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45983.407195949076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45983.407195949076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45983.407195949076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45983.407195949076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45983.407195949076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45983.407195949076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45983.407195949076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45983.407195949076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45983.407195949076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45983.407195949076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45983.407195949076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45983.407195949076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45983.407195949076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45983.407195949076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45983.407195949076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45983.407195949076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45983.407195949076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45983.407195949076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45983.407195949076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45983.407195949076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45983.407195949076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45983.407195949076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45983.407195949076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45983.407195949076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45983.407195949076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45983.407195949076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45983.407195949076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45983.407195949076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45983.407195949076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45983.407195949076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45983.407195949076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45983.407195949076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45983.407195949076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45983.407195949076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45983.407195949076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45983.407195949076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45983.407195949076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45983.407195949076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45983.407195949076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45983.407195949076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45983.407195949076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45983.407195949076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45983.407195949076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45983.407195949076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45983.407195949076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45983.407195949076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45983.407195949076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45983.407195949076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45983.407195949076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45983.407195949076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45983.407195949076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45983.407195949076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45983.407195949076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45983.407195949076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45983.407195949076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45983.407195949076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45983.407195949076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45983.407195949076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45983.407195949076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45983.407195949076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45983.407195949076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45983.407195949076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45983.407195949076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45983.407195949076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45983.407195949076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45983.407195949076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45983.407195949076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45983.407195949076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45983.407195949076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45983.407195949076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45983.407195949076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45983.407195949076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45983.407195949076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45983.407195949076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45983.407195949076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45983.407195949076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45983.407195949076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45983.407195949076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45983.407195949076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45983.407195949076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45983.407195949076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45983.407195949076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45983.407195949076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45983.407195949076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45983.407195949076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45983.407195949076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45983.407195949076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45983.407195949076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45983.407195949076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45983.407195949076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45983.407195949076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45983.407195949076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45983.407195949076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45983.407195949076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45983.407195949076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45983.407195949076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45983.407195949076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45983.407195949076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45983.407195949076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45983.407195949076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45983.407195949076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45983.407195949076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45983.407195949076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45983.407195949076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45983.407195949076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45983.407195949076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45983.407195949076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45983.407195949076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45983.407195949076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45983.407195949076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45983.407195949076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45983.407195949076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45983.407195949076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45983.407195949076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45983.407195949076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45983.407195949076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45983.407195949076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45983.407195949076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45983.407195949076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45983.407195949076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45983.407195949076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45983.407195949076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45983.407195949076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45983.407195949076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45983.407195949076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45983.407195949076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45983.407195949076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45983.407195949076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45983.407195949076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45983.407195949076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45983.407195949076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45983.407195949076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45983.407195949076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45983.407195949076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45983.407195949076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45983.407195949076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45983.407195949076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45983.407195949076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45983.407195949076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45983.407195949076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45983.407195949076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45983.407195949076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45983.407195949076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45983.407195949076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45983.407195949076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45983.407195949076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45983.407195949076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45983.407195949076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45983.407195949076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45983.407195949076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45983.407195949076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45983.407195949076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45983.407195949076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45983.407195949076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45983.407195949076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45983.407195949076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45983.407195949076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45983.407195949076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45983.407195949076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45983.407195949076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45983.407195949076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45983.407195949076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45983.407195949076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45983.407195949076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45983.407195949076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45983.407195949076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45983.407195949076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45983.407195949076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45983.407195949076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45983.407195949076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45983.407195949076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45983.407195949076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45983.407195949076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45983.407195949076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45983.407195949076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45983.407195949076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45983.407195949076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45983.407195949076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45983.407195949076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45983.407195949076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45983.407195949076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45983.407195949076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45983.407195949076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45983.407195949076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45983.407195949076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45983.407195949076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45983.407195949076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45983.407195949076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45983.407195949076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45983.407195949076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45983.407195949076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45983.407195949076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45983.407195949076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45983.407195949076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45983.407195949076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45983.407195949076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45983.407195949076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45983.407195949076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45983.407195949076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45983.407195949076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45983.407195949076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45983.407195949076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45983.407195949076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45983.407195949076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45983.407195949076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45983.407195949076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45983.407195949076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45983.407195949076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45983.407195949076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45983.407195949076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45983.407195949076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45983.407195949076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45983.407195949076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45983.407195949076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45983.407195949076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45983.407195949076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45983.407195949076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45983.407195949076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45983.407195949076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45983.407195949076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45983.407195949076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45983.407195949076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45983.407195949076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45983.407195949076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45983.407195949076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45983.407195949076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45983.407195949076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45983.407195949076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45983.407195949076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45983.407195949076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45983.407195949076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45983.407195949076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45983.407195949076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45983.407195949076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45983.407195949076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45983.407195949076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45983.407195949076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45983.407195949076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45983.407195949076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45983.407195949076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45983.407195949076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45983.407195949076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45983.407195949076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45983.407195949076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45983.407195949076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45983.407195949076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45983.407195949076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45983.407195949076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45983.407195949076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45983.407195949076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45983.407195949076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45983.407195949076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45983.407195949076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45983.407195949076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45983.407195949076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45983.407195949076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45983.407195949076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45983.407195949076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45983.407195949076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45983.407195949076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45983.407195949076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45983.407195949076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45983.407195949076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45983.407195949076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45983.407195949076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45983.407195949076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45983.407195949076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45983.407195949076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45983.407195949076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45983.407195949076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45983.407195949076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45983.407195949076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45983.407195949076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45983.407195949076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45983.407195949076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45983.407195949076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45983.407195949076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45983.407195949076</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279.92647835647949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29370</v>
      </c>
      <c r="E3" s="94" t="s">
        <v>39100</v>
      </c>
      <c r="F3" s="95"/>
      <c r="G3" s="96">
        <f t="shared" ref="G3:G14" ca="1" si="0">IFERROR(NOW()-F3,"")</f>
        <v>45983.407195717591</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45983.407195717591</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45983.407195717591</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45983.407195717591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45983.407195717591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45983.407195717591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45983.407195717591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45983.407195717591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45983.407195717591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45983.407195717591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45983.407195717591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45983.407195717591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45983.407195717591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45983.407195717591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45983.407195717591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45983.407195717591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45983.407195717591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45983.407195717591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45983.407195717591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45983.407195717591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45983.407195717591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45983.407195717591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45983.407195717591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45983.407195717591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45983.407195717591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45983.407195717591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45983.407195717591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45983.407195717591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45983.407195717591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45983.407195717591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45983.407195717591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45983.407195717591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45983.407195717591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45983.407195717591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45983.407195717591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45983.407195717591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45983.407195717591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45983.407195717591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45983.407195717591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45983.407195717591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45983.407195717591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45983.407195717591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45983.407195717591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45983.407195717591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45983.407195717591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45983.407195717591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45983.407195717591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45983.407195717591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45983.407195717591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45983.407195717591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45983.407195717591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45983.407195717591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45983.407195717591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45983.407195717591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45983.407195717591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45983.407195717591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45983.407195717591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45983.407195717591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45983.407195717591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45983.407195717591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45983.407195717591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45983.407195717591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45983.407195717591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45983.407195717591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45983.407195717591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45983.407195717591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45983.407195717591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45983.407195717591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45983.407195717591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45983.407195717591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45983.407195717591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45983.407195717591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45983.407195717591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45983.407195717591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45983.407195717591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45983.407195717591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45983.407195717591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45983.407195717591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45983.407195717591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45983.407195717591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45983.407195949076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45983.407195949076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45983.407195949076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45983.407195949076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45983.407195949076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45983.407195949076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45983.407195949076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45983.407195949076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45983.407195949076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45983.407195949076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45983.407195949076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45983.407195949076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45983.407195949076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45983.407195949076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45983.407195949076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45983.407195949076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45983.407195949076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45983.407195949076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45983.407195949076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45983.407195949076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45983.407195949076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45983.407195949076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45983.407195949076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45983.407195949076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45983.407195949076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45983.407195949076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45983.407195949076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45983.407195949076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45983.407195949076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45983.407195949076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45983.407195949076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45983.407195949076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45983.407195949076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45983.407195949076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45983.407195949076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45983.407195949076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45983.407195949076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45983.407195949076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45983.407195949076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45983.407195949076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45983.407195949076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45983.407195949076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45983.407195949076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45983.407195949076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45983.407195949076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45983.407195949076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45983.407195949076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45983.407195949076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45983.407195949076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45983.407195949076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45983.407195949076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45983.407195949076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45983.407195949076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45983.407195949076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45983.407195949076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45983.407195949076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45983.407195949076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45983.407195949076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45983.407195949076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45983.407195949076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45983.407195949076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45983.407195949076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45983.407195949076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45983.407195949076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45983.407195949076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45983.407195949076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45983.407195949076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45983.407195949076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45983.407195949076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45983.407195949076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45983.407195949076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45983.407195949076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45983.407195949076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45983.407195949076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45983.407195949076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45983.407195949076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45983.407195949076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45983.407195949076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45983.407195949076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45983.407195949076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45983.407195949076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45983.407195949076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45983.407195949076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45983.407195949076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45983.407195949076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45983.407195949076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45983.407195949076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45983.407195949076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45983.407195949076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45983.407195949076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45983.407195949076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45983.407195949076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45983.407195949076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45983.407195949076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45983.407195949076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45983.407195949076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45983.407195949076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45983.407195949076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45983.407195949076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45983.407195949076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45983.407195949076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45983.407195949076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45983.407195949076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45983.407195949076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45983.407195949076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45983.407195949076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45983.407195949076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45983.407195949076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45983.407195949076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45983.407195949076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45983.407195949076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45983.407195949076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45983.407195949076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45983.407195949076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45983.407195949076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45983.407195949076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45983.407195949076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45983.407195949076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45983.407195949076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45983.407195949076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45983.407195949076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45983.407195949076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45983.407195949076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45983.407195949076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45983.407195949076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45983.407195949076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45983.407195949076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45983.407195949076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45983.407195949076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45983.407195949076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45983.407195949076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45983.407195949076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45983.407195949076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45983.407195949076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45983.407195949076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45983.407195949076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45983.407195949076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45983.407195949076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45983.407195949076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45983.407195949076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45983.407195949076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45983.407195949076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45983.407195949076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45983.407195949076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45983.407195949076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45983.407195949076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45983.407195949076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45983.407195949076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45983.407195949076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45983.407195949076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45983.407195949076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45983.407195949076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45983.407195949076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45983.407195949076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45983.407195949076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45983.407195949076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45983.407195949076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45983.407195949076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45983.407195949076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45983.407195949076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45983.407195949076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45983.407195949076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45983.407195949076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45983.407195949076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45983.407195949076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45983.407195949076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45983.407195949076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45983.407195949076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45983.407195949076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45983.407195949076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45983.407195949076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45983.407195949076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45983.407195949076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45983.407195949076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45983.407195949076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45983.407195949076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45983.407195949076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45983.407195949076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45983.407195949076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45983.407195949076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45983.407195949076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45983.407195949076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45983.407195949076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45983.407195949076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45983.407195949076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45983.407195949076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45983.407195949076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45983.407195949076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45983.407195949076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45983.407195949076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45983.407195949076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45983.407195949076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45983.407195949076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45983.407195949076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45983.407195949076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45983.407195949076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45983.407195949076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45983.407195949076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45983.407195949076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45983.407195949076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45983.407195949076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45983.407195949076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45983.407195949076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45983.407195949076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45983.407195949076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45983.407195949076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45983.407195949076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45983.407195949076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45983.407195949076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45983.407195949076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45983.407195949076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45983.407195949076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45983.407195949076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45983.407195949076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45983.407195949076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45983.407195949076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45983.407195949076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45983.407195949076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45983.407195949076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45983.407195949076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45983.407195949076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45983.407195949076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45983.407195949076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45983.407195949076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45983.407195949076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45983.407195949076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45983.407195949076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45983.407195949076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45983.407195949076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45983.407195949076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45983.407195949076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45983.407195949076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45983.407195949076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45983.407195949076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45983.407195949076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45983.407195949076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45983.407195949076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45983.407195949076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45983.407195949076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45983.407195949076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45983.407195949076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45983.407195949076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45983.407195949076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45983.407195949076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45983.407195949076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45983.407195949076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45983.407195949076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45983.407195949076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45983.407195949076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45983.407195949076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45983.407195949076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45983.407195949076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45983.407195949076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45983.407195949076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45983.407195949076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45983.407195949076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45983.407195949076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45983.407195949076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45983.407195949076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45983.407195949076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45983.407195949076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45983.407195949076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45983.407195949076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45983.407195949076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45983.407195949076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45983.407195949076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45983.407195949076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45983.407195949076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45983.407195949076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45983.407195949076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45983.407195949076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45983.407195949076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45983.407195949076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45983.407195949076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45983.407195949076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45983.407195949076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45983.407195949076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45983.407195949076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45983.407195949076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45983.407195949076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45983.407195949076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45983.407195949076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45983.407195949076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45983.407195949076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45983.407195949076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45983.407195949076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45983.407195949076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45983.407195949076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45983.407195949076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45983.407195949076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45983.407195949076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45983.407195949076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45983.407195949076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45983.407195949076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45983.407195949076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45983.407195949076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45983.407195949076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45983.407195949076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45983.407195949076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45983.407195949076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45983.407195949076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45983.407195949076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45983.407195949076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45983.407195949076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45983.407195949076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45983.407195949076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45983.407195949076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45983.407195949076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45983.407195949076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45983.407195949076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45983.407195949076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45983.407195949076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45983.407195949076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45983.407195949076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45983.407195949076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45983.407195949076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45983.407195949076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45983.407195949076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45983.407195949076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45983.407195949076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45983.407195949076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45983.407195949076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45983.407195949076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45983.407195949076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45983.407195949076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45983.407195949076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45983.407195949076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45983.407195949076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45983.407195949076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45983.407195949076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45983.407195949076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45983.407195949076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45983.407195949076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45983.407195949076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45983.407195949076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45983.407195949076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45983.407195949076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45983.407195949076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45983.407195949076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45983.407195949076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45983.407195949076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45983.407195949076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45983.407195949076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45983.407195949076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45983.407195949076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45983.407195949076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45983.407195949076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45983.407195949076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45983.407195949076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45983.407195949076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45983.407195949076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45983.407195949076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45983.407195949076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45983.407195949076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45983.407195949076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45983.407195949076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45983.407195949076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45983.407195949076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45983.407195949076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45983.407195949076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45983.407195949076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45983.407195949076</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0"/>
  <sheetViews>
    <sheetView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91.575135763887374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57.218318634259049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34.746084837963281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5.8923924768532743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2.0338971064775251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0.63864247684978181</v>
      </c>
      <c r="H7" s="128">
        <v>45982.753275462965</v>
      </c>
      <c r="I7" s="109" t="str">
        <f>IFERROR(VLOOKUP(D7,DB!A:F,6,0),"")</f>
        <v>SCECO</v>
      </c>
      <c r="J7" s="109" t="str">
        <f>IFERROR(VLOOKUP(D7,DB!A:G,7,0),"")</f>
        <v>Good</v>
      </c>
      <c r="K7" s="109" t="s">
        <v>39123</v>
      </c>
      <c r="L7" s="109" t="str">
        <f>IFERROR(VLOOKUP(D7,DB!A:I,9,0),"")</f>
        <v>Latis</v>
      </c>
    </row>
    <row r="8" spans="1:13">
      <c r="A8" s="109"/>
      <c r="B8" s="109" t="str">
        <f>IFERROR(VLOOKUP(D8,DB!A:K,11,0),"")</f>
        <v/>
      </c>
      <c r="C8" s="109"/>
      <c r="D8"/>
      <c r="E8" s="109"/>
      <c r="F8" s="109"/>
      <c r="G8" s="111">
        <f ca="1">IFERROR(NOW()-F8,"")</f>
        <v>45983.407195717591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45983.407195717591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45983.407195717591</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45983.407195717591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45983.407195717591</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45983.407195717591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45983.407195717591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45983.407195717591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45983.407195717591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45983.407195717591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45983.407195717591</v>
      </c>
      <c r="H18" s="109"/>
      <c r="I18" s="109" t="str">
        <f>IFERROR(VLOOKUP(D18,DB!A:F,6,0),"")</f>
        <v/>
      </c>
      <c r="J18" s="109" t="str">
        <f>IFERROR(VLOOKUP(D18,DB!A:G,7,0),"")</f>
        <v/>
      </c>
      <c r="K18" s="109"/>
      <c r="L18" s="109" t="str">
        <f>IFERROR(VLOOKUP(D18,DB!A:I,9,0),"")</f>
        <v/>
      </c>
    </row>
    <row r="19" spans="1:12">
      <c r="A19" s="109"/>
      <c r="B19" s="109" t="str">
        <f>IFERROR(VLOOKUP(D19,DB!A:K,11,0),"")</f>
        <v/>
      </c>
      <c r="C19" s="109"/>
      <c r="D19"/>
      <c r="E19" s="109"/>
      <c r="F19" s="109"/>
      <c r="G19" s="111">
        <f ca="1">IFERROR(NOW()-F19,"")</f>
        <v>45983.407195717591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45983.407195717591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45983.407195717591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45983.407195717591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45983.407195717591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45983.407195717591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45983.407195717591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45983.407195717591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45983.407195717591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45983.407195717591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45983.407195717591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45983.407195717591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45983.407195717591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45983.407195717591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45983.407195717591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45983.407195717591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45983.407195717591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45983.407195717591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45983.407195717591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45983.407195717591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45983.407195717591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45983.407195717591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45983.407195717591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45983.407195717591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45983.407195717591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45983.407195717591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45983.407195717591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45983.407195717591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45983.407195717591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45983.407195717591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45983.407195717591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45983.407195717591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45983.407195717591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45983.407195717591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45983.407195717591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45983.407195717591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45983.407195717591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45983.407195717591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45983.407195717591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45983.407195717591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45983.407195717591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45983.407195717591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45983.407195717591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45983.407195717591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45983.407195717591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45983.407195717591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45983.407195717591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45983.407195717591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45983.407195717591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45983.407195717591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45983.407195717591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45983.407195717591</v>
      </c>
      <c r="H70" s="109"/>
      <c r="I70" s="109" t="str">
        <f>IFERROR(VLOOKUP(D70,DB!A:F,6,0),"")</f>
        <v/>
      </c>
      <c r="J70" s="109" t="str">
        <f>IFERROR(VLOOKUP(D70,DB!A:G,7,0),"")</f>
        <v/>
      </c>
      <c r="K70" s="109"/>
      <c r="L70" s="109" t="str">
        <f>IFERROR(VLOOKUP(D70,DB!A:I,9,0),"")</f>
        <v/>
      </c>
    </row>
    <row r="71" spans="1:12">
      <c r="A71" s="131"/>
      <c r="B71" s="131" t="str">
        <f>IFERROR(VLOOKUP(D71,DB!A:K,11,0),"")</f>
        <v/>
      </c>
      <c r="C71" s="131"/>
      <c r="D71" s="131"/>
      <c r="E71" s="131"/>
      <c r="F71" s="132"/>
      <c r="G71" s="111">
        <f ca="1">IFERROR(NOW()-F71,"")</f>
        <v>45983.407195717591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45983.407195717591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45983.407195717591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45983.407195717591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45983.407195717591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45983.407195717591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45983.407195717591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45983.407195717591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45983.407195717591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45983.407195717591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45983.407195717591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45983.407195717591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45983.407195717591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45983.407195717591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45983.407195717591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45983.407195717591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45983.407195717591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45983.407195717591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45983.407195717591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45983.407195717591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45983.407195717591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45983.407195717591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45983.407195717591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45983.407195717591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45983.407195717591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45983.407195717591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45983.407195717591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45983.407195717591</v>
      </c>
      <c r="H98" s="132"/>
      <c r="I98" s="131" t="str">
        <f>IFERROR(VLOOKUP(D98,DB!A:F,6,0),"")</f>
        <v/>
      </c>
      <c r="J98" s="131" t="str">
        <f>IFERROR(VLOOKUP(D98,DB!A:G,7,0),"")</f>
        <v/>
      </c>
      <c r="K98" s="131"/>
      <c r="L98" s="131" t="str">
        <f>IFERROR(VLOOKUP(D98,DB!A:I,9,0),"")</f>
        <v/>
      </c>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tabSelected="1"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30989</v>
      </c>
      <c r="E2" s="109" t="s">
        <v>39021</v>
      </c>
      <c r="F2" s="121">
        <v>45983.378240740742</v>
      </c>
      <c r="G2" s="104">
        <f t="shared" ref="G2:G20" ca="1" si="0">IFERROR(NOW()-F2,"-")</f>
        <v>2.8955208334082272E-2</v>
      </c>
      <c r="H2" s="121">
        <v>45983.368923611109</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31093</v>
      </c>
      <c r="E3" s="109" t="s">
        <v>39021</v>
      </c>
      <c r="F3" s="121">
        <v>45983.404386574075</v>
      </c>
      <c r="G3" s="104">
        <f t="shared" ca="1" si="0"/>
        <v>2.8093750006519258E-3</v>
      </c>
      <c r="H3" s="121">
        <v>45983.398530092592</v>
      </c>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45983.407195949076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45983.407195949076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45983.407195949076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45983.407195949076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45983.407195949076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45983.407195949076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45983.407195949076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45983.407195949076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45983.407195949076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45983.407195949076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45983.407195949076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45983.407195949076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45983.407195949076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45983.407195949076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45983.407195949076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45983.407195949076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45983.407195949076</v>
      </c>
      <c r="H20" s="121"/>
      <c r="I20" s="119" t="str">
        <f>IFERROR(VLOOKUP(D20,DB!A:F,6,0),"")</f>
        <v/>
      </c>
      <c r="J20" s="119" t="str">
        <f>IFERROR(VLOOKUP(D20,DB!A:G,7,0),"")</f>
        <v/>
      </c>
      <c r="K20" s="122"/>
      <c r="L20" s="123"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