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08" documentId="120_S{2AC9BD13-BADA-5192-A53E-5A8FF88502F6}" xr6:coauthVersionLast="47" xr6:coauthVersionMax="47" xr10:uidLastSave="{45F7C473-66A2-4D2D-8667-C79B504371C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<sst xmlns="http://schemas.openxmlformats.org/spreadsheetml/2006/main" count="181604" uniqueCount="39218">
  <si>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</si>
  <si>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</si>
  <si>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</si>
  <si>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</si>
  <si>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</si>
  <si>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</si>
  <si>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</si>
  <si>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</si>
  <si>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</si>
  <si>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</si>
  <si>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</si>
  <si>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</si>
  <si>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</si>
  <si>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</si>
  <si>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</si>
  <si>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</si>
  <si>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</si>
  <si>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</si>
  <si>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</si>
  <si>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</si>
  <si>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</si>
  <si>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</si>
  <si>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</si>
  <si>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</si>
  <si>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</si>
  <si>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</si>
  <si>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</si>
  <si>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</si>
  <si>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</si>
  <si>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</si>
  <si>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</si>
  <si>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</si>
  <si>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</si>
  <si>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</si>
  <si>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</si>
  <si>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</si>
  <si>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</si>
  <si>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</si>
  <si>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</si>
  <si>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</si>
  <si>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</si>
  <si>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</si>
  <si>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</si>
  <si>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</si>
  <si>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</si>
  <si>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</si>
  <si>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</si>
  <si>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</si>
  <si>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</si>
  <si>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</si>
  <si>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</si>
  <si>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</si>
  <si>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</si>
  <si>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</si>
  <si>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</si>
  <si>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</si>
  <si>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</si>
  <si>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</si>
  <si>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</si>
  <si>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</si>
  <si>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</si>
  <si>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</si>
  <si>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</si>
  <si>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</si>
  <si>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</si>
  <si>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</si>
  <si>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</si>
  <si>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</si>
  <si>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</si>
  <si>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</si>
  <si>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</si>
  <si>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</si>
  <si>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</si>
  <si>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</si>
  <si>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</si>
  <si>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</si>
  <si>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</si>
  <si>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</si>
  <si>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</si>
  <si>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</si>
  <si>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</si>
  <si>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</si>
  <si>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</si>
  <si>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</si>
  <si>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</si>
  <si>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</si>
  <si>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</si>
  <si>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</si>
  <si>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</si>
  <si>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</si>
  <si>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</si>
  <si>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</si>
  <si>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</si>
  <si>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</si>
  <si>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</si>
  <si>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</si>
  <si>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</si>
  <si>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</si>
  <si>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</si>
  <si>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</si>
  <si>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</si>
  <si>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</si>
  <si>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</si>
  <si>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</si>
  <si>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</si>
  <si>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</si>
  <si>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</si>
  <si>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</si>
  <si>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</si>
  <si>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</si>
  <si>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</si>
  <si>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</si>
  <si>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</si>
  <si>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</si>
  <si>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</si>
  <si>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</si>
  <si>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</si>
  <si>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</si>
  <si>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</si>
  <si>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</si>
  <si>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</si>
  <si>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</si>
  <si>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</si>
  <si>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</si>
  <si>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</si>
  <si>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</si>
  <si>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</si>
  <si>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</si>
  <si>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</si>
  <si>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</si>
  <si>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</si>
  <si>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</si>
  <si>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</si>
  <si>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</si>
  <si>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</si>
  <si>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</si>
  <si>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</si>
  <si>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</si>
  <si>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</si>
  <si>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</si>
  <si>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</si>
  <si>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</si>
  <si>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</si>
  <si>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</si>
  <si>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</si>
  <si>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</si>
  <si>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</si>
  <si>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</si>
  <si>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</si>
  <si>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</si>
  <si>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</si>
  <si>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</si>
  <si>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</si>
  <si>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</si>
  <si>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</si>
  <si>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</si>
  <si>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</si>
  <si>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</si>
  <si>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</si>
  <si>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</si>
  <si>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</si>
  <si>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</si>
  <si>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</si>
  <si>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</si>
  <si>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</si>
  <si>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</si>
  <si>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</si>
  <si>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</si>
  <si>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</si>
  <si>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</si>
  <si>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</si>
  <si>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</si>
  <si>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</si>
  <si>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</si>
  <si>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</si>
  <si>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</si>
  <si>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</si>
  <si>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</si>
  <si>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</si>
  <si>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</si>
  <si>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</si>
  <si>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</si>
  <si>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</si>
  <si>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</si>
  <si>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</si>
  <si>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</si>
  <si>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</si>
  <si>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</si>
  <si>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</si>
  <si>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</si>
  <si>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</si>
  <si>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</si>
  <si>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</si>
  <si>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</si>
  <si>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</si>
  <si>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</si>
  <si>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</si>
  <si>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</si>
  <si>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</si>
  <si>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</si>
  <si>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</si>
  <si>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</si>
  <si>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</si>
  <si>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</si>
  <si>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</si>
  <si>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</si>
  <si>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</si>
  <si>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</si>
  <si>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</si>
  <si>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</si>
  <si>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</si>
  <si>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</si>
  <si>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</si>
  <si>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</si>
  <si>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</si>
  <si>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</si>
  <si>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</si>
  <si>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</si>
  <si>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</si>
  <si>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</si>
  <si>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</si>
  <si>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</si>
  <si>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</si>
  <si>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</si>
  <si>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</si>
  <si>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</si>
  <si>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</si>
  <si>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</si>
  <si>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</si>
  <si>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</si>
  <si>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</si>
  <si>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</si>
  <si>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</si>
  <si>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</si>
  <si>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</si>
  <si>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</si>
  <si>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</si>
  <si>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</si>
  <si>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</si>
  <si>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</si>
  <si>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</si>
  <si>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</si>
  <si>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</si>
  <si>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</si>
  <si>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</si>
  <si>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</si>
  <si>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</si>
  <si>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</si>
  <si>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</si>
  <si>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</si>
  <si>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</si>
  <si>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</si>
  <si>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</si>
  <si>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</si>
  <si>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</si>
  <si>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</si>
  <si>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</si>
  <si>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</si>
  <si>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</si>
  <si>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</si>
  <si>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</si>
  <si>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</si>
  <si>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</si>
  <si>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</si>
  <si>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</si>
  <si>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</si>
  <si>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</si>
  <si>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</si>
  <si>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</si>
  <si>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</si>
  <si>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</si>
  <si>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</si>
  <si>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</si>
  <si>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</si>
  <si>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</si>
  <si>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</si>
  <si>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</si>
  <si>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</si>
  <si>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</si>
  <si>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</si>
  <si>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</si>
  <si>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</si>
  <si>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</si>
  <si>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</si>
  <si>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</si>
  <si>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</si>
  <si>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</si>
  <si>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</si>
  <si>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</si>
  <si>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</si>
  <si>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</si>
  <si>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</si>
  <si>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</si>
  <si>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</si>
  <si>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</si>
  <si>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</si>
  <si>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</si>
  <si>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</si>
  <si>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</si>
  <si>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</si>
  <si>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</si>
  <si>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</si>
  <si>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</si>
  <si>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</si>
  <si>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</si>
  <si>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</si>
  <si>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</si>
  <si>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</si>
  <si>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</si>
  <si>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</si>
  <si>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</si>
  <si>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</si>
  <si>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</si>
  <si>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</si>
  <si>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</si>
  <si>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</si>
  <si>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</si>
  <si>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</si>
  <si>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</si>
  <si>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</si>
  <si>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</si>
  <si>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</si>
  <si>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</si>
  <si>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</si>
  <si>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</si>
  <si>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</si>
  <si>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</si>
  <si>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</si>
  <si>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</si>
  <si>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</si>
  <si>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</si>
  <si>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</si>
  <si>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</si>
  <si>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</si>
  <si>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</si>
  <si>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</si>
  <si>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</si>
  <si>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</si>
  <si>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</si>
  <si>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</si>
  <si>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</si>
  <si>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</si>
  <si>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</si>
  <si>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</si>
  <si>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</si>
  <si>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</si>
  <si>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</si>
  <si>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</si>
  <si>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</si>
  <si>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</si>
  <si>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</si>
  <si>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</si>
  <si>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</si>
  <si>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</si>
  <si>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</si>
  <si>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</si>
  <si>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</si>
  <si>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</si>
  <si>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</si>
  <si>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</si>
  <si>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</si>
  <si>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</si>
  <si>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</si>
  <si>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</si>
  <si>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</si>
  <si>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</si>
  <si>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</si>
  <si>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</si>
  <si>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</si>
  <si>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</si>
  <si>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</si>
  <si>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</si>
  <si>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</si>
  <si>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</si>
  <si>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</si>
  <si>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</si>
  <si>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</si>
  <si>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</si>
  <si>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</si>
  <si>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</si>
  <si>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</si>
  <si>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</si>
  <si>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</si>
  <si>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</si>
  <si>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</si>
  <si>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</si>
  <si>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</si>
  <si>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</si>
  <si>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</si>
  <si>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</si>
  <si>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</si>
  <si>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</si>
  <si>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</si>
  <si>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</si>
  <si>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</si>
  <si>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</si>
  <si>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</si>
  <si>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</si>
  <si>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</si>
  <si>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</si>
  <si>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</si>
  <si>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</si>
  <si>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</si>
  <si>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</si>
  <si>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</si>
  <si>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</si>
  <si>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</si>
  <si>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</si>
  <si>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</si>
  <si>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</si>
  <si>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</si>
  <si>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</si>
  <si>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</si>
  <si>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</si>
  <si>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</si>
  <si>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</si>
  <si>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</si>
  <si>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</si>
  <si>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</si>
  <si>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</si>
  <si>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</si>
  <si>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</si>
  <si>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</si>
  <si>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</si>
  <si>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</si>
  <si>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</si>
  <si>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</si>
  <si>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</si>
  <si>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</si>
  <si>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</si>
  <si>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</si>
  <si>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</si>
  <si>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</si>
  <si>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</si>
  <si>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</si>
  <si>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</si>
  <si>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</si>
  <si>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</si>
  <si>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</si>
  <si>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</si>
  <si>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</si>
  <si>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</si>
  <si>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</si>
  <si>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</si>
  <si>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</si>
  <si>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</si>
  <si>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</si>
  <si>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</si>
  <si>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</si>
  <si>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</si>
  <si>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</si>
  <si>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</si>
  <si>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</si>
  <si>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</si>
  <si>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</si>
  <si>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</si>
  <si>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</si>
  <si>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</si>
  <si>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</si>
  <si>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</si>
  <si>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</si>
  <si>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</si>
  <si>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</si>
  <si>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</si>
  <si>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</si>
  <si>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</si>
  <si>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</si>
  <si>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</si>
  <si>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</si>
  <si>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</si>
  <si>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</si>
  <si>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</si>
  <si>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</si>
  <si>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</si>
  <si>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</si>
  <si>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</si>
  <si>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</si>
  <si>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</si>
  <si>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</si>
  <si>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</si>
  <si>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</si>
  <si>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</si>
  <si>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</si>
  <si>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</si>
  <si>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</si>
  <si>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</si>
  <si>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</si>
  <si>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</si>
  <si>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</si>
  <si>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</si>
  <si>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</si>
  <si>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</si>
  <si>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</si>
  <si>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</si>
  <si>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</si>
  <si>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</si>
  <si>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</si>
  <si>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</si>
  <si>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</si>
  <si>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</si>
  <si>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</si>
  <si>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</si>
  <si>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</si>
  <si>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</si>
  <si>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</si>
  <si>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</si>
  <si>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</si>
  <si>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</si>
  <si>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</si>
  <si>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</si>
  <si>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</si>
  <si>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</si>
  <si>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</si>
  <si>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</si>
  <si>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</si>
  <si>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</si>
  <si>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</si>
  <si>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</si>
  <si>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</si>
  <si>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</si>
  <si>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</si>
  <si>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</si>
  <si>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</si>
  <si>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</si>
  <si>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</si>
  <si>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</si>
  <si>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</si>
  <si>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</si>
  <si>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</si>
  <si>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</si>
  <si>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</si>
  <si>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</si>
  <si>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</si>
  <si>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</si>
  <si>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</si>
  <si>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</si>
  <si>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</si>
  <si>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</si>
  <si>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</si>
  <si>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</si>
  <si>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</si>
  <si>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</si>
  <si>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</si>
  <si>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</si>
  <si>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</si>
  <si>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</si>
  <si>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</si>
  <si>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</si>
  <si>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</si>
  <si>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</si>
  <si>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</si>
  <si>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</si>
  <si>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</si>
  <si>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</si>
  <si>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</si>
  <si>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</si>
  <si>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</si>
  <si>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</si>
  <si>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</si>
  <si>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</si>
  <si>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</si>
  <si>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</si>
  <si>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</si>
  <si>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</si>
  <si>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</si>
  <si>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</si>
  <si>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</si>
  <si>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</si>
  <si>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</si>
  <si>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</si>
  <si>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</si>
  <si>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</si>
  <si>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</si>
  <si>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</si>
  <si>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</si>
  <si>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</si>
  <si>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</si>
  <si>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</si>
  <si>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</si>
  <si>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</si>
  <si>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</si>
  <si>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</si>
  <si>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</si>
  <si>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</si>
  <si>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</si>
  <si>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</si>
  <si>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</si>
  <si>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</si>
  <si>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</si>
  <si>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</si>
  <si>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</si>
  <si>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</si>
  <si>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</si>
  <si>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</si>
  <si>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</si>
  <si>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</si>
  <si>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</si>
  <si>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</si>
  <si>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</si>
  <si>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</si>
  <si>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</si>
  <si>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</si>
  <si>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</si>
  <si>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</si>
  <si>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</si>
  <si>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</si>
  <si>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</si>
  <si>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</si>
  <si>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</si>
  <si>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</si>
  <si>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</si>
  <si>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</si>
  <si>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</si>
  <si>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</si>
  <si>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</si>
  <si>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</si>
  <si>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</si>
  <si>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</si>
  <si>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</si>
  <si>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</si>
  <si>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</si>
  <si>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</si>
  <si>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</si>
  <si>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</si>
  <si>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</si>
  <si>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</si>
  <si>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</si>
  <si>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</si>
  <si>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</si>
  <si>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</si>
  <si>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</si>
  <si>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</si>
  <si>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</si>
  <si>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</si>
  <si>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</si>
  <si>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</si>
  <si>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</si>
  <si>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</si>
  <si>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</si>
  <si>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</si>
  <si>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</si>
  <si>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</si>
  <si>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</si>
  <si>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</si>
  <si>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</si>
  <si>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</si>
  <si>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</si>
  <si>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</si>
  <si>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</si>
  <si>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</si>
  <si>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</si>
  <si>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</si>
  <si>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</si>
  <si>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</si>
  <si>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</si>
  <si>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</si>
  <si>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</si>
  <si>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</si>
  <si>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</si>
  <si>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</si>
  <si>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</si>
  <si>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</si>
  <si>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</si>
  <si>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</si>
  <si>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</si>
  <si>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</si>
  <si>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</si>
  <si>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</si>
  <si>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</si>
  <si>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</si>
  <si>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</si>
  <si>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</si>
  <si>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</si>
  <si>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</si>
  <si>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</si>
  <si>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</si>
  <si>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</si>
  <si>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</si>
  <si>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</si>
  <si>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</si>
  <si>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</si>
  <si>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</si>
  <si>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</si>
  <si>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</si>
  <si>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</si>
  <si>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</si>
  <si>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</si>
  <si>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</si>
  <si>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</si>
  <si>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</si>
  <si>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</si>
  <si>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</si>
  <si>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</si>
  <si>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</si>
  <si>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</si>
  <si>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</si>
  <si>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</si>
  <si>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</si>
  <si>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</si>
  <si>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</si>
  <si>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</si>
  <si>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</si>
  <si>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</si>
  <si>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</si>
  <si>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</si>
  <si>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</si>
  <si>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</si>
  <si>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</si>
  <si>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</si>
  <si>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</si>
  <si>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</si>
  <si>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</si>
  <si>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</si>
  <si>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</si>
  <si>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</si>
  <si>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</si>
  <si>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</si>
  <si>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</si>
  <si>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</si>
  <si>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</si>
  <si>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</si>
  <si>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</si>
  <si>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</si>
  <si>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</si>
  <si>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</si>
  <si>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</si>
  <si>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</si>
  <si>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</si>
  <si>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</si>
  <si>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</si>
  <si>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</si>
  <si>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</si>
  <si>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</si>
  <si>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</si>
  <si>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</si>
  <si>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</si>
  <si>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</si>
  <si>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</si>
  <si>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</si>
  <si>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</si>
  <si>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</si>
  <si>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</si>
  <si>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</si>
  <si>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</si>
  <si>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</si>
  <si>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</si>
  <si>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</si>
  <si>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</si>
  <si>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</si>
  <si>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</si>
  <si>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</si>
  <si>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</si>
  <si>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</si>
  <si>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</si>
  <si>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</si>
  <si>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</si>
  <si>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</si>
  <si>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</si>
  <si>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</si>
  <si>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</si>
  <si>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</si>
  <si>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</si>
  <si>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</si>
  <si>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</si>
  <si>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</si>
  <si>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</si>
  <si>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</si>
  <si>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</si>
  <si>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</si>
  <si>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</si>
  <si>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</si>
  <si>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</si>
  <si>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</si>
  <si>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</si>
  <si>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</si>
  <si>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</si>
  <si>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</si>
  <si>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</si>
  <si>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</si>
  <si>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</si>
  <si>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</si>
  <si>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</si>
  <si>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</si>
  <si>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</si>
  <si>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</si>
  <si>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</si>
  <si>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</si>
  <si>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</si>
  <si>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</si>
  <si>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</si>
  <si>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</si>
  <si>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</si>
  <si>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</si>
  <si>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</si>
  <si>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</si>
  <si>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</si>
  <si>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</si>
  <si>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</si>
  <si>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</si>
  <si>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</si>
  <si>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</si>
  <si>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</si>
  <si>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</si>
  <si>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</si>
  <si>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</si>
  <si>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</si>
  <si>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</si>
  <si>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</si>
  <si>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</si>
  <si>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</si>
  <si>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</si>
  <si>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</si>
  <si>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</si>
  <si>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</si>
  <si>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</si>
  <si>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</si>
  <si>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</si>
  <si>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</si>
  <si>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</si>
  <si>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</si>
  <si>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</si>
  <si>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</si>
  <si>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</si>
  <si>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</si>
  <si>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</si>
  <si>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</si>
  <si>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</si>
  <si>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</si>
  <si>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</si>
  <si>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</si>
  <si>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</si>
  <si>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</si>
  <si>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</si>
  <si>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</si>
  <si>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</si>
  <si>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</si>
  <si>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</si>
  <si>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</si>
  <si>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</si>
  <si>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</si>
  <si>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</si>
  <si>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</si>
  <si>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</si>
  <si>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</si>
  <si>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</si>
  <si>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</si>
  <si>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</si>
  <si>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</si>
  <si>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</si>
  <si>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</si>
  <si>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</si>
  <si>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</si>
  <si>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</si>
  <si>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</si>
  <si>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</si>
  <si>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</si>
  <si>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</si>
  <si>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</si>
  <si>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</si>
  <si>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</si>
  <si>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</si>
  <si>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</si>
  <si>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</si>
  <si>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</si>
  <si>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</si>
  <si>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</si>
  <si>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</si>
  <si>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</si>
  <si>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</si>
  <si>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</si>
  <si>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</si>
  <si>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</si>
  <si>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</si>
  <si>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</si>
  <si>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</si>
  <si>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</si>
  <si>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</si>
  <si>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</si>
  <si>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</si>
  <si>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</si>
  <si>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</si>
  <si>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</si>
  <si>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</si>
  <si>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</si>
  <si>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</si>
  <si>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</si>
  <si>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</si>
  <si>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</si>
  <si>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</si>
  <si>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</si>
  <si>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</si>
  <si>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</si>
  <si>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</si>
  <si>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</si>
  <si>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</si>
  <si>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</si>
  <si>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</si>
  <si>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</si>
  <si>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</si>
  <si>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</si>
  <si>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</si>
  <si>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</si>
  <si>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</si>
  <si>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</si>
  <si>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</si>
  <si>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</si>
  <si>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</si>
  <si>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</si>
  <si>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</si>
  <si>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</si>
  <si>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</si>
  <si>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</si>
  <si>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</si>
  <si>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</si>
  <si>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</si>
  <si>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</si>
  <si>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</si>
  <si>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</si>
  <si>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</si>
  <si>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</si>
  <si>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</si>
  <si>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</si>
  <si>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</si>
  <si>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</si>
  <si>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</si>
  <si>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</si>
  <si>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</si>
  <si>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</si>
  <si>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</si>
  <si>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</si>
  <si>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</si>
  <si>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</si>
  <si>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</si>
  <si>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</si>
  <si>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</si>
  <si>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</si>
  <si>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</si>
  <si>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</si>
  <si>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</si>
  <si>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</si>
  <si>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</si>
  <si>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</si>
  <si>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</si>
  <si>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</si>
  <si>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</si>
  <si>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</si>
  <si>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</si>
  <si>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</si>
  <si>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</si>
  <si>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</si>
  <si>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</si>
  <si>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</si>
  <si>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</si>
  <si>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</si>
  <si>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</si>
  <si>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</si>
  <si>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</si>
  <si>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</si>
  <si>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</si>
  <si>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</si>
  <si>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</si>
  <si>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</si>
  <si>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</si>
  <si>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</si>
  <si>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</si>
  <si>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</si>
  <si>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</si>
  <si>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</si>
  <si>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</si>
  <si>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</si>
  <si>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</si>
  <si>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</si>
  <si>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</si>
  <si>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</si>
  <si>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</si>
  <si>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</si>
  <si>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</si>
  <si>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</si>
  <si>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</si>
  <si>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</si>
  <si>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</si>
  <si>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</si>
  <si>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</si>
  <si>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</si>
  <si>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</si>
  <si>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</si>
  <si>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</si>
  <si>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</si>
  <si>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</si>
  <si>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</si>
  <si>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</si>
  <si>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</si>
  <si>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</si>
  <si>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</si>
  <si>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</si>
  <si>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</si>
  <si>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</si>
  <si>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</si>
  <si>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</si>
  <si>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</si>
  <si>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</si>
  <si>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</si>
  <si>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</si>
  <si>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</si>
  <si>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</si>
  <si>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</si>
  <si>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</si>
  <si>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</si>
  <si>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</si>
  <si>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</si>
  <si>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</si>
  <si>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</si>
  <si>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</si>
  <si>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</si>
  <si>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</si>
  <si>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</si>
  <si>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</si>
  <si>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</si>
  <si>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</si>
  <si>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</si>
  <si>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</si>
  <si>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</si>
  <si>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</si>
  <si>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</si>
  <si>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</si>
  <si>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</si>
  <si>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</si>
  <si>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</si>
  <si>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</si>
  <si>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</si>
  <si>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</si>
  <si>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</si>
  <si>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</si>
  <si>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</si>
  <si>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</si>
  <si>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</si>
  <si>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</si>
  <si>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</si>
  <si>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</si>
  <si>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</si>
  <si>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</si>
  <si>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</si>
  <si>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</si>
  <si>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</si>
  <si>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</si>
  <si>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</si>
  <si>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</si>
  <si>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</si>
  <si>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</si>
  <si>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</si>
  <si>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</si>
  <si>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</si>
  <si>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</si>
  <si>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</si>
  <si>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</si>
  <si>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</si>
  <si>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</si>
  <si>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</si>
  <si>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</si>
  <si>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</si>
  <si>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</si>
  <si>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</si>
  <si>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</si>
  <si>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</si>
  <si>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</si>
  <si>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</si>
  <si>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</si>
  <si>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</si>
  <si>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</si>
  <si>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</si>
  <si>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</si>
  <si>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</si>
  <si>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</si>
  <si>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</si>
  <si>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</si>
  <si>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</si>
  <si>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</si>
  <si>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</si>
  <si>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</si>
  <si>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</si>
  <si>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</si>
  <si>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</si>
  <si>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</si>
  <si>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</si>
  <si>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</si>
  <si>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</si>
  <si>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</si>
  <si>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</si>
  <si>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</si>
  <si>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</si>
  <si>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</si>
  <si>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</si>
  <si>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</si>
  <si>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</si>
  <si>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</si>
  <si>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</si>
  <si>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</si>
  <si>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</si>
  <si>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</si>
  <si>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</si>
  <si>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</si>
  <si>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</si>
  <si>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</si>
  <si>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</si>
  <si>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</si>
  <si>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</si>
  <si>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</si>
  <si>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</si>
  <si>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</si>
  <si>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</si>
  <si>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</si>
  <si>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</si>
  <si>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</si>
  <si>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</si>
  <si>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</si>
  <si>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</si>
  <si>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</si>
  <si>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</si>
  <si>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</si>
  <si>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</si>
  <si>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</si>
  <si>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</si>
  <si>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</si>
  <si>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</si>
  <si>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</si>
  <si>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</si>
  <si>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</si>
  <si>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</si>
  <si>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</si>
  <si>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</si>
  <si>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</si>
  <si>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</si>
  <si>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</si>
  <si>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</si>
  <si>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</si>
  <si>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</si>
  <si>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</si>
  <si>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</si>
  <si>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</si>
  <si>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</si>
  <si>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</si>
  <si>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</si>
  <si>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</si>
  <si>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</si>
  <si>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</si>
  <si>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</si>
  <si>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</si>
  <si>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</si>
  <si>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</si>
  <si>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</si>
  <si>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</si>
  <si>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</si>
  <si>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</si>
  <si>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</si>
  <si>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</si>
  <si>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</si>
  <si>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</si>
  <si>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</si>
  <si>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</si>
  <si>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</si>
  <si>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</si>
  <si>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</si>
  <si>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</si>
  <si>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</si>
  <si>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</si>
  <si>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</si>
  <si>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</si>
  <si>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</si>
  <si>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</si>
  <si>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</si>
  <si>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</si>
  <si>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</si>
  <si>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</si>
  <si>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</si>
  <si>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</si>
  <si>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</si>
  <si>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</si>
  <si>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</si>
  <si>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</si>
  <si>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</si>
  <si>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</si>
  <si>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</si>
  <si>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</si>
  <si>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</si>
  <si>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</si>
  <si>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</si>
  <si>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</si>
  <si>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</si>
  <si>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</si>
  <si>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</si>
  <si>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</si>
  <si>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</si>
  <si>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</si>
  <si>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</si>
  <si>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</si>
  <si>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</si>
  <si>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</si>
  <si>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</si>
  <si>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</si>
  <si>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</si>
  <si>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</si>
  <si>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</si>
  <si>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</si>
  <si>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</si>
  <si>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</si>
  <si>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</si>
  <si>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</si>
  <si>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</si>
  <si>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</si>
  <si>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</si>
  <si>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</si>
  <si>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</si>
  <si>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</si>
  <si>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</si>
  <si>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</si>
  <si>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</si>
  <si>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</si>
  <si>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</si>
  <si>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</si>
  <si>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</si>
  <si>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</si>
  <si>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</si>
  <si>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</si>
  <si>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</si>
  <si>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</si>
  <si>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</si>
  <si>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</si>
  <si>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</si>
  <si>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</si>
  <si>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</si>
  <si>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</si>
  <si>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</si>
  <si>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</si>
  <si>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</si>
  <si>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</si>
  <si>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</si>
  <si>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</si>
  <si>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</si>
  <si>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</si>
  <si>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</si>
  <si>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</si>
  <si>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</si>
  <si>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</si>
  <si>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</si>
  <si>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</si>
  <si>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</si>
  <si>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</si>
  <si>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</si>
  <si>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</si>
  <si>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</si>
  <si>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</si>
  <si>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</si>
  <si>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</si>
  <si>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</si>
  <si>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</si>
  <si>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</si>
  <si>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</si>
  <si>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</si>
  <si>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</si>
  <si>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</si>
  <si>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</si>
  <si>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</si>
  <si>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</si>
  <si>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</si>
  <si>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</si>
  <si>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</si>
  <si>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</si>
  <si>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</si>
  <si>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</si>
  <si>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</si>
  <si>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</si>
  <si>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</si>
  <si>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</si>
  <si>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</si>
  <si>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</si>
  <si>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</si>
  <si>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</si>
  <si>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</si>
  <si>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</si>
  <si>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</si>
  <si>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</si>
  <si>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</si>
  <si>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</si>
  <si>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</si>
  <si>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</si>
  <si>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</si>
  <si>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</si>
  <si>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</si>
  <si>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</si>
  <si>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</si>
  <si>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</si>
  <si>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</si>
  <si>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</si>
  <si>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</si>
  <si>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</si>
  <si>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</si>
  <si>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</si>
  <si>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</si>
  <si>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</si>
  <si>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</si>
  <si>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</si>
  <si>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</si>
  <si>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</si>
  <si>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</si>
  <si>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</si>
  <si>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</si>
  <si>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</si>
  <si>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</si>
  <si>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</si>
  <si>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</si>
  <si>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</si>
  <si>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</si>
  <si>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</si>
  <si>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</si>
  <si>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</si>
  <si>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</si>
  <si>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</si>
  <si>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</si>
  <si>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</si>
  <si>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</si>
  <si>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</si>
  <si>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</si>
  <si>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</si>
  <si>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</si>
  <si>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</si>
  <si>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</si>
  <si>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</si>
  <si>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</si>
  <si>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</si>
  <si>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</si>
  <si>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</si>
  <si>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</si>
  <si>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</si>
  <si>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</si>
  <si>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</si>
  <si>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</si>
  <si>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</si>
  <si>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</si>
  <si>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</si>
  <si>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</si>
  <si>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</si>
  <si>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</si>
  <si>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</si>
  <si>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</si>
  <si>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</si>
  <si>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</si>
  <si>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</si>
  <si>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</si>
  <si>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</si>
  <si>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</si>
  <si>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</si>
  <si>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</si>
  <si>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</si>
  <si>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</si>
  <si>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</si>
  <si>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</si>
  <si>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</si>
  <si>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</si>
  <si>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</si>
  <si>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</si>
  <si>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</si>
  <si>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</si>
  <si>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</si>
  <si>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</si>
  <si>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</si>
  <si>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</si>
  <si>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</si>
  <si>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</si>
  <si>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</si>
  <si>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</si>
  <si>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</si>
  <si>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</si>
  <si>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</si>
  <si>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</si>
  <si>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</si>
  <si>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</si>
  <si>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</si>
  <si>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</si>
  <si>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</si>
  <si>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</si>
  <si>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</si>
  <si>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</si>
  <si>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</si>
  <si>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</si>
  <si>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</si>
  <si>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</si>
  <si>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</si>
  <si>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</si>
  <si>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</si>
  <si>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</si>
  <si>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</si>
  <si>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</si>
  <si>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</si>
  <si>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</si>
  <si>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</si>
  <si>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</si>
  <si>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</si>
  <si>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</si>
  <si>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</si>
  <si>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</si>
  <si>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</si>
  <si>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</si>
  <si>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</si>
  <si>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</si>
  <si>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</si>
  <si>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</si>
  <si>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</si>
  <si>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</si>
  <si>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</si>
  <si>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</si>
  <si>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</si>
  <si>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</si>
  <si>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</si>
  <si>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</si>
  <si>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</si>
  <si>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</si>
  <si>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</si>
  <si>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</si>
  <si>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</si>
  <si>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</si>
  <si>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</si>
  <si>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</si>
  <si>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</si>
  <si>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</si>
  <si>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</si>
  <si>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</si>
  <si>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</si>
  <si>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</si>
  <si>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</si>
  <si>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</si>
  <si>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</si>
  <si>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</si>
  <si>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</si>
  <si>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</si>
  <si>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</si>
  <si>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</si>
  <si>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</si>
  <si>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</si>
  <si>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</si>
  <si>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</si>
  <si>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</si>
  <si>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</si>
  <si>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</si>
  <si>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</si>
  <si>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</si>
  <si>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</si>
  <si>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</si>
  <si>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</si>
  <si>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</si>
  <si>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</si>
  <si>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</si>
  <si>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</si>
  <si>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</si>
  <si>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</si>
  <si>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</si>
  <si>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</si>
  <si>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</si>
  <si>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</si>
  <si>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</si>
  <si>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</si>
  <si>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</si>
  <si>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</si>
  <si>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</si>
  <si>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</si>
  <si>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</si>
  <si>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</si>
  <si>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</si>
  <si>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</si>
  <si>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</si>
  <si>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</si>
  <si>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</si>
  <si>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</si>
  <si>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</si>
  <si>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</si>
  <si>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</si>
  <si>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</si>
  <si>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</si>
  <si>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</si>
  <si>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</si>
  <si>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</si>
  <si>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</si>
  <si>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</si>
  <si>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</si>
  <si>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</si>
  <si>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</si>
  <si>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</si>
  <si>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</si>
  <si>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</si>
  <si>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</si>
  <si>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</si>
  <si>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</si>
  <si>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</si>
  <si>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</si>
  <si>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</si>
  <si>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</si>
  <si>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</si>
  <si>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</si>
  <si>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</si>
  <si>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</si>
  <si>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</si>
  <si>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</si>
  <si>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</si>
  <si>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</si>
  <si>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</si>
  <si>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</si>
  <si>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</si>
  <si>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</si>
  <si>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</si>
  <si>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</si>
  <si>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</si>
  <si>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</si>
  <si>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</si>
  <si>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</si>
  <si>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</si>
  <si>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</si>
  <si>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</si>
  <si>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</si>
  <si>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</si>
  <si>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</si>
  <si>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</si>
  <si>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</si>
  <si>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</si>
  <si>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</si>
  <si>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</si>
  <si>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</si>
  <si>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</si>
  <si>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</si>
  <si>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</si>
  <si>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</si>
  <si>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</si>
  <si>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</si>
  <si>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</si>
  <si>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</si>
  <si>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</si>
  <si>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</si>
  <si>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</si>
  <si>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</si>
  <si>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</si>
  <si>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</si>
  <si>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</si>
  <si>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</si>
  <si>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</si>
  <si>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</si>
  <si>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</si>
  <si>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</si>
  <si>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</si>
  <si>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</si>
  <si>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</si>
  <si>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</si>
  <si>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</si>
  <si>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</si>
  <si>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</si>
  <si>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</si>
  <si>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</si>
  <si>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</si>
  <si>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</si>
  <si>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</si>
  <si>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</si>
  <si>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</si>
  <si>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</si>
  <si>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</si>
  <si>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</si>
  <si>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</si>
  <si>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</si>
  <si>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</si>
  <si>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</si>
  <si>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</si>
  <si>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</si>
  <si>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</si>
  <si>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</si>
  <si>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</si>
  <si>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</si>
  <si>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</si>
  <si>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</si>
  <si>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</si>
  <si>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</si>
  <si>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</si>
  <si>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</si>
  <si>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</si>
  <si>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</si>
  <si>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</si>
  <si>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</si>
  <si>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</si>
  <si>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</si>
  <si>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</si>
  <si>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</si>
  <si>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</si>
  <si>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</si>
  <si>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</si>
  <si>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</si>
  <si>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</si>
  <si>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</si>
  <si>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</si>
  <si>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</si>
  <si>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</si>
  <si>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</si>
  <si>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</si>
  <si>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</si>
  <si>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</si>
  <si>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</si>
  <si>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</si>
  <si>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</si>
  <si>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</si>
  <si>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</si>
  <si>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</si>
  <si>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</si>
  <si>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</si>
  <si>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</si>
  <si>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</si>
  <si>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</si>
  <si>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</si>
  <si>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</si>
  <si>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</si>
  <si>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</si>
  <si>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</si>
  <si>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</si>
  <si>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</si>
  <si>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</si>
  <si>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</si>
  <si>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</si>
  <si>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</si>
  <si>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</si>
  <si>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</si>
  <si>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</si>
  <si>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</si>
  <si>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</si>
  <si>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</si>
  <si>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</si>
  <si>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</si>
  <si>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</si>
  <si>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</si>
  <si>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</si>
  <si>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</si>
  <si>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</si>
  <si>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</si>
  <si>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</si>
  <si>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</si>
  <si>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</si>
  <si>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</si>
  <si>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</si>
  <si>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</si>
  <si>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</si>
  <si>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</si>
  <si>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</si>
  <si>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</si>
  <si>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</si>
  <si>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</si>
  <si>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</si>
  <si>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</si>
  <si>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</si>
  <si>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</si>
  <si>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</si>
  <si>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</si>
  <si>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</si>
  <si>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</si>
  <si>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</si>
  <si>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</si>
  <si>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</si>
  <si>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</si>
  <si>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</si>
  <si>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</si>
  <si>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</si>
  <si>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</si>
  <si>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</si>
  <si>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</si>
  <si>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</si>
  <si>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</si>
  <si>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</si>
  <si>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</si>
  <si>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</si>
  <si>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</si>
  <si>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</si>
  <si>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</si>
  <si>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</si>
  <si>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</si>
  <si>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</si>
  <si>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</si>
  <si>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</si>
  <si>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</si>
  <si>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</si>
  <si>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</si>
  <si>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</si>
  <si>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</si>
  <si>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</si>
  <si>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</si>
  <si>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</si>
  <si>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</si>
  <si>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</si>
  <si>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</si>
  <si>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</si>
  <si>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</si>
  <si>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</si>
  <si>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</si>
  <si>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</si>
  <si>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</si>
  <si>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</si>
  <si>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</si>
  <si>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</si>
  <si>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</si>
  <si>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</si>
  <si>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</si>
  <si>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</si>
  <si>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</si>
  <si>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</si>
  <si>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</si>
  <si>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</si>
  <si>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</si>
  <si>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</si>
  <si>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</si>
  <si>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</si>
  <si>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</si>
  <si>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</si>
  <si>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</si>
  <si>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</si>
  <si>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</si>
  <si>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</si>
  <si>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</si>
  <si>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</si>
  <si>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</si>
  <si>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</si>
  <si>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</si>
  <si>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</si>
  <si>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</si>
  <si>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</si>
  <si>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</si>
  <si>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</si>
  <si>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</si>
  <si>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</si>
  <si>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</si>
  <si>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</si>
  <si>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</si>
  <si>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</si>
  <si>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</si>
  <si>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</si>
  <si>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</si>
  <si>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</si>
  <si>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</si>
  <si>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</si>
  <si>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</si>
  <si>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</si>
  <si>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</si>
  <si>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</si>
  <si>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</si>
  <si>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</si>
  <si>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</si>
  <si>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</si>
  <si>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</si>
  <si>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</si>
  <si>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</si>
  <si>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</si>
  <si>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</si>
  <si>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</si>
  <si>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</si>
  <si>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</si>
  <si>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</si>
  <si>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</si>
  <si>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</si>
  <si>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</si>
  <si>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</si>
  <si>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</si>
  <si>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</si>
  <si>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</si>
  <si>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</si>
  <si>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</si>
  <si>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</si>
  <si>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</si>
  <si>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</si>
  <si>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</si>
  <si>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</si>
  <si>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</si>
  <si>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</si>
  <si>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</si>
  <si>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</si>
  <si>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</si>
  <si>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</si>
  <si>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</si>
  <si>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</si>
  <si>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</si>
  <si>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</si>
  <si>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</si>
  <si>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</si>
  <si>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</si>
  <si>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</si>
  <si>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</si>
  <si>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</si>
  <si>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</si>
  <si>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</si>
  <si>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</si>
  <si>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</si>
  <si>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</si>
  <si>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</si>
  <si>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</si>
  <si>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</si>
  <si>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</si>
  <si>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</si>
  <si>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</si>
  <si>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</si>
  <si>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</si>
  <si>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</si>
  <si>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</si>
  <si>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</si>
  <si>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</si>
  <si>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</si>
  <si>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</si>
  <si>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</si>
  <si>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</si>
  <si>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</si>
  <si>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</si>
  <si>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</si>
  <si>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</si>
  <si>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</si>
  <si>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</si>
  <si>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</si>
  <si>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</si>
  <si>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</si>
  <si>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</si>
  <si>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</si>
  <si>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</si>
  <si>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</si>
  <si>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</si>
  <si>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</si>
  <si>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</si>
  <si>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</si>
  <si>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</si>
  <si>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</si>
  <si>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</si>
  <si>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</si>
  <si>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</si>
  <si>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</si>
  <si>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</si>
  <si>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</si>
  <si>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</si>
  <si>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</si>
  <si>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</si>
  <si>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</si>
  <si>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</si>
  <si>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</si>
  <si>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</si>
  <si>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</si>
  <si>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</si>
  <si>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</si>
  <si>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</si>
  <si>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</si>
  <si>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</si>
  <si>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</si>
  <si>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</si>
  <si>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</si>
  <si>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</si>
  <si>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</si>
  <si>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</si>
  <si>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</si>
  <si>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</si>
  <si>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</si>
  <si>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</si>
  <si>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</si>
  <si>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</si>
  <si>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</si>
  <si>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</si>
  <si>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</si>
  <si>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</si>
  <si>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</si>
  <si>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</si>
  <si>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</si>
  <si>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</si>
  <si>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</si>
  <si>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</si>
  <si>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</si>
  <si>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</si>
  <si>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</si>
  <si>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</si>
  <si>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</si>
  <si>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</si>
  <si>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</si>
  <si>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</si>
  <si>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</si>
  <si>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</si>
  <si>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</si>
  <si>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</si>
  <si>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</si>
  <si>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</si>
  <si>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</si>
  <si>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</si>
  <si>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</si>
  <si>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</si>
  <si>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</si>
  <si>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</si>
  <si>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</si>
  <si>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</si>
  <si>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</si>
  <si>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</si>
  <si>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</si>
  <si>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</si>
  <si>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</si>
  <si>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</si>
  <si>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</si>
  <si>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</si>
  <si>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</si>
  <si>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</si>
  <si>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</si>
  <si>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</si>
  <si>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</si>
  <si>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</si>
  <si>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</si>
  <si>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</si>
  <si>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</si>
  <si>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</si>
  <si>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</si>
  <si>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</si>
  <si>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</si>
  <si>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</si>
  <si>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</si>
  <si>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</si>
  <si>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</si>
  <si>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</si>
  <si>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</si>
  <si>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</si>
  <si>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</si>
  <si>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</si>
  <si>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</si>
  <si>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</si>
  <si>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</si>
  <si>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</si>
  <si>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</si>
  <si>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</si>
  <si>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</si>
  <si>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</si>
  <si>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</si>
  <si>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</si>
  <si>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</si>
  <si>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</si>
  <si>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</si>
  <si>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</si>
  <si>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</si>
  <si>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</si>
  <si>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</si>
  <si>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</si>
  <si>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</si>
  <si>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</si>
  <si>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</si>
  <si>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</si>
  <si>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</si>
  <si>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</si>
  <si>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</si>
  <si>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</si>
  <si>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</si>
  <si>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</si>
  <si>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</si>
  <si>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</si>
  <si>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</si>
  <si>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</si>
  <si>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</si>
  <si>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</si>
  <si>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</si>
  <si>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</si>
  <si>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</si>
  <si>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</si>
  <si>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</si>
  <si>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</si>
  <si>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</si>
  <si>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</si>
  <si>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</si>
  <si>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</si>
  <si>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</si>
  <si>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</si>
  <si>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</si>
  <si>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</si>
  <si>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</si>
  <si>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</si>
  <si>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</si>
  <si>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</si>
  <si>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</si>
  <si>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</si>
  <si>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</si>
  <si>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</si>
  <si>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</si>
  <si>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</si>
  <si>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</si>
  <si>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</si>
  <si>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</si>
  <si>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</si>
  <si>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</si>
  <si>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</si>
  <si>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</si>
  <si>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</si>
  <si>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</si>
  <si>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</si>
  <si>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</si>
  <si>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</si>
  <si>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</si>
  <si>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</si>
  <si>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</si>
  <si>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</si>
  <si>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</si>
  <si>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</si>
  <si>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</si>
  <si>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</si>
  <si>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</si>
  <si>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</si>
  <si>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</si>
  <si>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</si>
  <si>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</si>
  <si>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</si>
  <si>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</si>
  <si>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</si>
  <si>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</si>
  <si>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</si>
  <si>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</si>
  <si>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</si>
  <si>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</si>
  <si>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</si>
  <si>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</si>
  <si>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</si>
  <si>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</si>
  <si>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</si>
  <si>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</si>
  <si>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</si>
  <si>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</si>
  <si>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</si>
  <si>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</si>
  <si>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</si>
  <si>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</si>
  <si>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</si>
  <si>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</si>
  <si>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</si>
  <si>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</si>
  <si>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</si>
  <si>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</si>
  <si>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</si>
  <si>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</si>
  <si>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</si>
  <si>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</si>
  <si>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</si>
  <si>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</si>
  <si>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</si>
  <si>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</si>
  <si>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</si>
  <si>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</si>
  <si>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</si>
  <si>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</si>
  <si>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</si>
  <si>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</si>
  <si>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</si>
  <si>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</si>
  <si>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</si>
  <si>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</si>
  <si>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</si>
  <si>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</si>
  <si>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</si>
  <si>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</si>
  <si>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</si>
  <si>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</si>
  <si>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</si>
  <si>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</si>
  <si>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</si>
  <si>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</si>
  <si>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</si>
  <si>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</si>
  <si>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</si>
  <si>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</si>
  <si>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</si>
  <si>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</si>
  <si>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</si>
  <si>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</si>
  <si>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</si>
  <si>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</si>
  <si>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</si>
  <si>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</si>
  <si>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</si>
  <si>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</si>
  <si>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</si>
  <si>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</si>
  <si>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</si>
  <si>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</si>
  <si>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</si>
  <si>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</si>
  <si>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</si>
  <si>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</si>
  <si>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</si>
  <si>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</si>
  <si>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</si>
  <si>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</si>
  <si>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</si>
  <si>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</si>
  <si>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</si>
  <si>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</si>
  <si>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</si>
  <si>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</si>
  <si>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</si>
  <si>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</si>
  <si>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</si>
  <si>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</si>
  <si>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</si>
  <si>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</si>
  <si>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</si>
  <si>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</si>
  <si>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</si>
  <si>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</si>
  <si>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</si>
  <si>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</si>
  <si>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</si>
  <si>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</si>
  <si>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</si>
  <si>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</si>
  <si>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</si>
  <si>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</si>
  <si>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</si>
  <si>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</si>
  <si>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</si>
  <si>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</si>
  <si>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</si>
  <si>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</si>
  <si>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</si>
  <si>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</si>
  <si>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</si>
  <si>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</si>
  <si>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</si>
  <si>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</si>
  <si>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</si>
  <si>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</si>
  <si>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</si>
  <si>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</si>
  <si>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</si>
  <si>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</si>
  <si>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</si>
  <si>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</si>
  <si>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</si>
  <si>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</si>
  <si>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</si>
  <si>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</si>
  <si>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</si>
  <si>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</si>
  <si>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</si>
  <si>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</si>
  <si>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</si>
  <si>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</si>
  <si>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</si>
  <si>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</si>
  <si>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</si>
  <si>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</si>
  <si>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</si>
  <si>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</si>
  <si>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</si>
  <si>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</si>
  <si>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</si>
  <si>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</si>
  <si>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</si>
  <si>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</si>
  <si>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</si>
  <si>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</si>
  <si>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</si>
  <si>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</si>
  <si>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</si>
  <si>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</si>
  <si>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</si>
  <si>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</si>
  <si>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</si>
  <si>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</si>
  <si>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</si>
  <si>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</si>
  <si>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</si>
  <si>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</si>
  <si>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</si>
  <si>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</si>
  <si>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</si>
  <si>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</si>
  <si>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</si>
  <si>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</si>
  <si>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</si>
  <si>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</si>
  <si>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</si>
  <si>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</si>
  <si>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</si>
  <si>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</si>
  <si>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</si>
  <si>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</si>
  <si>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</si>
  <si>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</si>
  <si>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</si>
  <si>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</si>
  <si>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</si>
  <si>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</si>
  <si>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</si>
  <si>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</si>
  <si>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</si>
  <si>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</si>
  <si>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</si>
  <si>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</si>
  <si>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</si>
  <si>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</si>
  <si>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</si>
  <si>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</si>
  <si>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</si>
  <si>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</si>
  <si>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</si>
  <si>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</si>
  <si>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</si>
  <si>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</si>
  <si>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</si>
  <si>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</si>
  <si>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</si>
  <si>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</si>
  <si>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</si>
  <si>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</si>
  <si>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</si>
  <si>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</si>
  <si>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</si>
  <si>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</si>
  <si>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</si>
  <si>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</si>
  <si>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</si>
  <si>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</si>
  <si>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</si>
  <si>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</si>
  <si>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</si>
  <si>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</si>
  <si>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</si>
  <si>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</si>
  <si>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</si>
  <si>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</si>
  <si>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</si>
  <si>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</si>
  <si>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</si>
  <si>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</si>
  <si>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</si>
  <si>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</si>
  <si>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</si>
  <si>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</si>
  <si>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</si>
  <si>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</si>
  <si>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</si>
  <si>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</si>
  <si>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</si>
  <si>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</si>
  <si>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</si>
  <si>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</si>
  <si>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</si>
  <si>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</si>
  <si>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</si>
  <si>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</si>
  <si>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</si>
  <si>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</si>
  <si>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</si>
  <si>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</si>
  <si>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</si>
  <si>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</si>
  <si>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</si>
  <si>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</si>
  <si>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</si>
  <si>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</si>
  <si>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</si>
  <si>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</si>
  <si>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</si>
  <si>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</si>
  <si>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</si>
  <si>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</si>
  <si>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</si>
  <si>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</si>
  <si>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</si>
  <si>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</si>
  <si>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</si>
  <si>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</si>
  <si>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</si>
  <si>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</si>
  <si>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</si>
  <si>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</si>
  <si>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</si>
  <si>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</si>
  <si>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</si>
  <si>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</si>
  <si>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</si>
  <si>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</si>
  <si>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</si>
  <si>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</si>
  <si>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</si>
  <si>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</si>
  <si>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</si>
  <si>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</si>
  <si>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</si>
  <si>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</si>
  <si>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</si>
  <si>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</si>
  <si>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</si>
  <si>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</si>
  <si>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</si>
  <si>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</si>
  <si>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</si>
  <si>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</si>
  <si>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</si>
  <si>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</si>
  <si>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</si>
  <si>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</si>
  <si>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</si>
  <si>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</si>
  <si>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</si>
  <si>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</si>
  <si>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</si>
  <si>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</si>
  <si>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</si>
  <si>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</si>
  <si>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</si>
  <si>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</si>
  <si>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</si>
  <si>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</si>
  <si>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</si>
  <si>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</si>
  <si>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</si>
  <si>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</si>
  <si>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</si>
  <si>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</si>
  <si>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</si>
  <si>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</si>
  <si>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</si>
  <si>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</si>
  <si>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</si>
  <si>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</si>
  <si>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</si>
  <si>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</si>
  <si>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</si>
  <si>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</si>
  <si>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</si>
  <si>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</si>
  <si>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</si>
  <si>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</si>
  <si>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</si>
  <si>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</si>
  <si>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</si>
  <si>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</si>
  <si>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</si>
  <si>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</si>
  <si>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</si>
  <si>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</si>
  <si>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</si>
  <si>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</si>
  <si>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</si>
  <si>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</si>
  <si>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</si>
  <si>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</si>
  <si>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</si>
  <si>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</si>
  <si>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</si>
  <si>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</si>
  <si>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</si>
  <si>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</si>
  <si>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</si>
  <si>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</si>
  <si>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</si>
  <si>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</si>
  <si>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</si>
  <si>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</si>
  <si>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</si>
  <si>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</si>
  <si>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</si>
  <si>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</si>
  <si>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</si>
  <si>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</si>
  <si>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</si>
  <si>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</si>
  <si>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</si>
  <si>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</si>
  <si>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</si>
  <si>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</si>
  <si>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</si>
  <si>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</si>
  <si>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</si>
  <si>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</si>
  <si>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</si>
  <si>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</si>
  <si>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</si>
  <si>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</si>
  <si>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</si>
  <si>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</si>
  <si>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</si>
  <si>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</si>
  <si>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</si>
  <si>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</si>
  <si>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</si>
  <si>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</si>
  <si>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</si>
  <si>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</si>
  <si>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</si>
  <si>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</si>
  <si>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</si>
  <si>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</si>
  <si>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</si>
  <si>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</si>
  <si>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</si>
  <si>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</si>
  <si>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</si>
  <si>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</si>
  <si>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</si>
  <si>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</si>
  <si>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</si>
  <si>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</si>
  <si>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</si>
  <si>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</si>
  <si>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</si>
  <si>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</si>
  <si>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</si>
  <si>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</si>
  <si>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</si>
  <si>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</si>
  <si>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</si>
  <si>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</si>
  <si>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</si>
  <si>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</si>
  <si>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</si>
  <si>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</si>
  <si>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</si>
  <si>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</si>
  <si>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</si>
  <si>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</si>
  <si>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</si>
  <si>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</si>
  <si>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</si>
  <si>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</si>
  <si>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</si>
  <si>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</si>
  <si>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</si>
  <si>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</si>
  <si>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</si>
  <si>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</si>
  <si>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</si>
  <si>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</si>
  <si>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</si>
  <si>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</si>
  <si>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</si>
  <si>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</si>
  <si>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</si>
  <si>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</si>
  <si>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</si>
  <si>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</si>
  <si>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</si>
  <si>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</si>
  <si>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</si>
  <si>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</si>
  <si>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</si>
  <si>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</si>
  <si>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</si>
  <si>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</si>
  <si>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</si>
  <si>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</si>
  <si>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</si>
  <si>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</si>
  <si>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</si>
  <si>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</si>
  <si>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</si>
  <si>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</si>
  <si>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</si>
  <si>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</si>
  <si>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</si>
  <si>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</si>
  <si>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</si>
  <si>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</si>
  <si>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</si>
  <si>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</si>
  <si>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</si>
  <si>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</si>
  <si>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</si>
  <si>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</si>
  <si>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</si>
  <si>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</si>
  <si>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</si>
  <si>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</si>
  <si>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</si>
  <si>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</si>
  <si>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</si>
  <si>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</si>
  <si>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</si>
  <si>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</si>
  <si>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</si>
  <si>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</si>
  <si>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</si>
  <si>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</si>
  <si>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</si>
  <si>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</si>
  <si>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</si>
  <si>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</si>
  <si>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</si>
  <si>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</si>
  <si>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</si>
  <si>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</si>
  <si>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</si>
  <si>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</si>
  <si>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</si>
  <si>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</si>
  <si>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</si>
  <si>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</si>
  <si>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</si>
  <si>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</si>
  <si>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</si>
  <si>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</si>
  <si>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</si>
  <si>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</si>
  <si>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</si>
  <si>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</si>
  <si>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</si>
  <si>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</si>
  <si>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</si>
  <si>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</si>
  <si>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</si>
  <si>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</si>
  <si>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</si>
  <si>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</si>
  <si>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</si>
  <si>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</si>
  <si>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</si>
  <si>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</si>
  <si>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</si>
  <si>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</si>
  <si>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</si>
  <si>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</si>
  <si>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</si>
  <si>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</si>
  <si>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</si>
  <si>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</si>
  <si>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</si>
  <si>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</si>
  <si>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</si>
  <si>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</si>
  <si>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</si>
  <si>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</si>
  <si>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</si>
  <si>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</si>
  <si>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</si>
  <si>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</si>
  <si>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</si>
  <si>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</si>
  <si>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</si>
  <si>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</si>
  <si>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</si>
  <si>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</si>
  <si>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</si>
  <si>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</si>
  <si>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</si>
  <si>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</si>
  <si>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</si>
  <si>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</si>
  <si>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</si>
  <si>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</si>
  <si>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</si>
  <si>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</si>
  <si>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</si>
  <si>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</si>
  <si>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</si>
  <si>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</si>
  <si>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</si>
  <si>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</si>
  <si>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</si>
  <si>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</si>
  <si>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</si>
  <si>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</si>
  <si>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</si>
  <si>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</si>
  <si>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</si>
  <si>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</si>
  <si>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</si>
  <si>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</si>
  <si>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</si>
  <si>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</si>
  <si>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</si>
  <si>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</si>
  <si>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</si>
  <si>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</si>
  <si>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</si>
  <si>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</si>
  <si>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</si>
  <si>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</si>
  <si>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</si>
  <si>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</si>
  <si>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</si>
  <si>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</si>
  <si>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</si>
  <si>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</si>
  <si>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</si>
  <si>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</si>
  <si>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</si>
  <si>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</si>
  <si>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</si>
  <si>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</si>
  <si>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</si>
  <si>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</si>
  <si>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</si>
  <si>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</si>
  <si>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</si>
  <si>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</si>
  <si>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</si>
  <si>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</si>
  <si>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</si>
  <si>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</si>
  <si>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</si>
  <si>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</si>
  <si>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</si>
  <si>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</si>
  <si>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</si>
  <si>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</si>
  <si>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</si>
  <si>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</si>
  <si>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</si>
  <si>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</si>
  <si>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</si>
  <si>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</si>
  <si>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</si>
  <si>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</si>
  <si>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</si>
  <si>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</si>
  <si>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</si>
  <si>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</si>
  <si>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</si>
  <si>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</si>
  <si>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</si>
  <si>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</si>
  <si>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</si>
  <si>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</si>
  <si>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</si>
  <si>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</si>
  <si>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</si>
  <si>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</si>
  <si>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</si>
  <si>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</si>
  <si>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</si>
  <si>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</si>
  <si>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</si>
  <si>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</si>
  <si>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</si>
  <si>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</si>
  <si>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</si>
  <si>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</si>
  <si>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</si>
  <si>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</si>
  <si>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</si>
  <si>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</si>
  <si>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</si>
  <si>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</si>
  <si>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</si>
  <si>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</si>
  <si>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</si>
  <si>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</si>
  <si>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</si>
  <si>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</si>
  <si>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</si>
  <si>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</si>
  <si>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</si>
  <si>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</si>
  <si>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</si>
  <si>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</si>
  <si>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</si>
  <si>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</si>
  <si>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</si>
  <si>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</si>
  <si>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</si>
  <si>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</si>
  <si>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</si>
  <si>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</si>
  <si>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</si>
  <si>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</si>
  <si>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</si>
  <si>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</si>
  <si>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</si>
  <si>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</si>
  <si>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</si>
  <si>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</si>
  <si>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</si>
  <si>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</si>
  <si>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</si>
  <si>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</si>
  <si>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</si>
  <si>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</si>
  <si>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</si>
  <si>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</si>
  <si>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</si>
  <si>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</si>
  <si>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</si>
  <si>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</si>
  <si>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</si>
  <si>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</si>
  <si>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</si>
  <si>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</si>
  <si>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</si>
  <si>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</si>
  <si>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</si>
  <si>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</si>
  <si>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</si>
  <si>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</si>
  <si>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</si>
  <si>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</si>
  <si>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</si>
  <si>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</si>
  <si>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</si>
  <si>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</si>
  <si>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</si>
  <si>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</si>
  <si>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</si>
  <si>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</si>
  <si>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</si>
  <si>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</si>
  <si>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</si>
  <si>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</si>
  <si>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</si>
  <si>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</si>
  <si>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</si>
  <si>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</si>
  <si>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</si>
  <si>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</si>
  <si>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</si>
  <si>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</si>
  <si>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</si>
  <si>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</si>
  <si>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</si>
  <si>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</si>
  <si>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</si>
  <si>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</si>
  <si>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</si>
  <si>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</si>
  <si>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</si>
  <si>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</si>
  <si>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</si>
  <si>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</si>
  <si>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</si>
  <si>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</si>
  <si>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</si>
  <si>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</si>
  <si>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</si>
  <si>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</si>
  <si>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</si>
  <si>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</si>
  <si>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</si>
  <si>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</si>
  <si>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</si>
  <si>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</si>
  <si>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</si>
  <si>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</si>
  <si>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</si>
  <si>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</si>
  <si>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</si>
  <si>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</si>
  <si>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</si>
  <si>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</si>
  <si>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</si>
  <si>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</si>
  <si>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</si>
  <si>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</si>
  <si>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</si>
  <si>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</si>
  <si>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</si>
  <si>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</si>
  <si>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</si>
  <si>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</si>
  <si>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</si>
  <si>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</si>
  <si>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</si>
  <si>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</si>
  <si>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</si>
  <si>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</si>
  <si>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</si>
  <si>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</si>
  <si>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</si>
  <si>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</si>
  <si>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</si>
  <si>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</si>
  <si>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</si>
  <si>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</si>
  <si>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</si>
  <si>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</si>
  <si>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</si>
  <si>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</si>
  <si>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</si>
  <si>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</si>
  <si>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</si>
  <si>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</si>
  <si>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</si>
  <si>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</si>
  <si>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</si>
  <si>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</si>
  <si>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</si>
  <si>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</si>
  <si>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</si>
  <si>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</si>
  <si>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</si>
  <si>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</si>
  <si>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</si>
  <si>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</si>
  <si>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</si>
  <si>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</si>
  <si>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</si>
  <si>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</si>
  <si>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</si>
  <si>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</si>
  <si>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</si>
  <si>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</si>
  <si>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</si>
  <si>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</si>
  <si>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</si>
  <si>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</si>
  <si>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</si>
  <si>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</si>
  <si>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</si>
  <si>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</si>
  <si>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</si>
  <si>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</si>
  <si>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</si>
  <si>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</si>
  <si>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</si>
  <si>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</si>
  <si>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</si>
  <si>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</si>
  <si>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</si>
  <si>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</si>
  <si>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</si>
  <si>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</si>
  <si>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</si>
  <si>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</si>
  <si>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</si>
  <si>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</si>
  <si>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</si>
  <si>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</si>
  <si>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</si>
  <si>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</si>
  <si>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</si>
  <si>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</si>
  <si>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</si>
  <si>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</si>
  <si>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</si>
  <si>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</si>
  <si>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</si>
  <si>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</si>
  <si>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</si>
  <si>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</si>
  <si>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</si>
  <si>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</si>
  <si>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</si>
  <si>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</si>
  <si>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</si>
  <si>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</si>
  <si>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</si>
  <si>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</si>
  <si>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</si>
  <si>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</si>
  <si>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</si>
  <si>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</si>
  <si>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</si>
  <si>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</si>
  <si>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</si>
  <si>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</si>
  <si>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</si>
  <si>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</si>
  <si>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</si>
  <si>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</si>
  <si>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</si>
  <si>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</si>
  <si>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</si>
  <si>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</si>
  <si>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</si>
  <si>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</si>
  <si>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</si>
  <si>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</si>
  <si>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</si>
  <si>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</si>
  <si>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</si>
  <si>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</si>
  <si>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</si>
  <si>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</si>
  <si>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</si>
  <si>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</si>
  <si>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</si>
  <si>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</si>
  <si>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</si>
  <si>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</si>
  <si>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</si>
  <si>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</si>
  <si>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</si>
  <si>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</si>
  <si>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</si>
  <si>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</si>
  <si>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</si>
  <si>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</si>
  <si>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</si>
  <si>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</si>
  <si>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</si>
  <si>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</si>
  <si>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</si>
  <si>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</si>
  <si>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</si>
  <si>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</si>
  <si>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</si>
  <si>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</si>
  <si>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</si>
  <si>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</si>
  <si>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</si>
  <si>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</si>
  <si>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</si>
  <si>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</si>
  <si>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</si>
  <si>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</si>
  <si>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</si>
  <si>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</si>
  <si>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</si>
  <si>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</si>
  <si>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</si>
  <si>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</si>
  <si>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</si>
  <si>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</si>
  <si>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</si>
  <si>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</si>
  <si>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</si>
  <si>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</si>
  <si>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</si>
  <si>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</si>
  <si>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</si>
  <si>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</si>
  <si>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</si>
  <si>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</si>
  <si>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</si>
  <si>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</si>
  <si>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</si>
  <si>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</si>
  <si>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</si>
  <si>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</si>
  <si>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</si>
  <si>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</si>
  <si>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</si>
  <si>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</si>
  <si>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</si>
  <si>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</si>
  <si>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</si>
  <si>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</si>
  <si>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</si>
  <si>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</si>
  <si>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</si>
  <si>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</si>
  <si>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</si>
  <si>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</si>
  <si>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</si>
  <si>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</si>
  <si>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</si>
  <si>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</si>
  <si>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</si>
  <si>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</si>
  <si>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</si>
  <si>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</si>
  <si>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</si>
  <si>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</si>
  <si>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</si>
  <si>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</si>
  <si>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</si>
  <si>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</si>
  <si>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</si>
  <si>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</si>
  <si>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</si>
  <si>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</si>
  <si>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</si>
  <si>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</si>
  <si>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</si>
  <si>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</si>
  <si>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</si>
  <si>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</si>
  <si>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</si>
  <si>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</si>
  <si>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</si>
  <si>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</si>
  <si>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</si>
  <si>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</si>
  <si>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</si>
  <si>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</si>
  <si>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</si>
  <si>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</si>
  <si>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</si>
  <si>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</si>
  <si>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</si>
  <si>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</si>
  <si>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</si>
  <si>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</si>
  <si>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</si>
  <si>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</si>
  <si>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</si>
  <si>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</si>
  <si>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</si>
  <si>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</si>
  <si>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</si>
  <si>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</si>
  <si>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</si>
  <si>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</si>
  <si>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</si>
  <si>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</si>
  <si>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</si>
  <si>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</si>
  <si>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</si>
  <si>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</si>
  <si>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</si>
  <si>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</si>
  <si>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</si>
  <si>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</si>
  <si>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</si>
  <si>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</si>
  <si>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</si>
  <si>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</si>
  <si>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</si>
  <si>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</si>
  <si>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</si>
  <si>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</si>
  <si>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</si>
  <si>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</si>
  <si>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</si>
  <si>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</si>
  <si>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</si>
  <si>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</si>
  <si>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</si>
  <si>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</si>
  <si>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</si>
  <si>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</si>
  <si>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</si>
  <si>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</si>
  <si>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</si>
  <si>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</si>
  <si>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</si>
  <si>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</si>
  <si>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</si>
  <si>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</si>
  <si>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</si>
  <si>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</si>
  <si>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</si>
  <si>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</si>
  <si>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</si>
  <si>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</si>
  <si>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</si>
  <si>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</si>
  <si>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</si>
  <si>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</si>
  <si>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</si>
  <si>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</si>
  <si>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</si>
  <si>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</si>
  <si>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</si>
  <si>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</si>
  <si>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</si>
  <si>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</si>
  <si>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</si>
  <si>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</si>
  <si>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</si>
  <si>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</si>
  <si>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</si>
  <si>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</si>
  <si>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</si>
  <si>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</si>
  <si>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</si>
  <si>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</si>
  <si>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</si>
  <si>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</si>
  <si>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</si>
  <si>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</si>
  <si>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</si>
  <si>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</si>
  <si>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</si>
  <si>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</si>
  <si>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</si>
  <si>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</si>
  <si>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</si>
  <si>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</si>
  <si>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</si>
  <si>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</si>
  <si>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</si>
  <si>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</si>
  <si>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</si>
  <si>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</si>
  <si>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</si>
  <si>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</si>
  <si>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</si>
  <si>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</si>
  <si>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</si>
  <si>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</si>
  <si>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</si>
  <si>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</si>
  <si>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</si>
  <si>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</si>
  <si>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</si>
  <si>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</si>
  <si>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</si>
  <si>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</si>
  <si>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</si>
  <si>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</si>
  <si>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</si>
  <si>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</si>
  <si>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</si>
  <si>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</si>
  <si>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</si>
  <si>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</si>
  <si>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</si>
  <si>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</si>
  <si>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</si>
  <si>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</si>
  <si>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</si>
  <si>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</si>
  <si>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</si>
  <si>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</si>
  <si>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</si>
  <si>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</si>
  <si>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</si>
  <si>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</si>
  <si>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</si>
  <si>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</si>
  <si>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</si>
  <si>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</si>
  <si>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</si>
  <si>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</si>
  <si>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</si>
  <si>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</si>
  <si>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</si>
  <si>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</si>
  <si>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</si>
  <si>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</si>
  <si>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</si>
  <si>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</si>
  <si>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</si>
  <si>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</si>
  <si>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</si>
  <si>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</si>
  <si>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</si>
  <si>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</si>
  <si>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</si>
  <si>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</si>
  <si>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</si>
  <si>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</si>
  <si>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</si>
  <si>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</si>
  <si>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</si>
  <si>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</si>
  <si>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</si>
  <si>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</si>
  <si>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</si>
  <si>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</si>
  <si>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</si>
  <si>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</si>
  <si>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</si>
  <si>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</si>
  <si>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</si>
  <si>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</si>
  <si>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</si>
  <si>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</si>
  <si>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</si>
  <si>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</si>
  <si>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</si>
  <si>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</si>
  <si>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</si>
  <si>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</si>
  <si>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</si>
  <si>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</si>
  <si>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</si>
  <si>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</si>
  <si>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</si>
  <si>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</si>
  <si>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</si>
  <si>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</si>
  <si>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</si>
  <si>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</si>
  <si>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</si>
  <si>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</si>
  <si>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</si>
  <si>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</si>
  <si>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</si>
  <si>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</si>
  <si>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</si>
  <si>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</si>
  <si>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</si>
  <si>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</si>
  <si>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</si>
  <si>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</si>
  <si>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</si>
  <si>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</si>
  <si>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</si>
  <si>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</si>
  <si>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</si>
  <si>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</si>
  <si>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</si>
  <si>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</si>
  <si>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</si>
  <si>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</si>
  <si>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</si>
  <si>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</si>
  <si>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</si>
  <si>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</si>
  <si>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</si>
  <si>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</si>
  <si>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</si>
  <si>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</si>
  <si>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</si>
  <si>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</si>
  <si>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</si>
  <si>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</si>
  <si>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</si>
  <si>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</si>
  <si>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</si>
  <si>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</si>
  <si>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</si>
  <si>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</si>
  <si>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</si>
  <si>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</si>
  <si>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</si>
  <si>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</si>
  <si>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</si>
  <si>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</si>
  <si>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</si>
  <si>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</si>
  <si>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</si>
  <si>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</si>
  <si>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</si>
  <si>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</si>
  <si>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</si>
  <si>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</si>
  <si>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</si>
  <si>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</si>
  <si>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</si>
  <si>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</si>
  <si>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</si>
  <si>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</si>
  <si>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</si>
  <si>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</si>
  <si>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</si>
  <si>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</si>
  <si>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</si>
  <si>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</si>
  <si>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</si>
  <si>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</si>
  <si>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</si>
  <si>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</si>
  <si>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</si>
  <si>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</si>
  <si>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</si>
  <si>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</si>
  <si>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</si>
  <si>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</si>
  <si>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</si>
  <si>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</si>
  <si>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</si>
  <si>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</si>
  <si>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</si>
  <si>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</si>
  <si>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</si>
  <si>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</si>
  <si>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</si>
  <si>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</si>
  <si>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</si>
  <si>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</si>
  <si>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</si>
  <si>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</si>
  <si>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</si>
  <si>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</si>
  <si>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</si>
  <si>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</si>
  <si>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</si>
  <si>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</si>
  <si>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</si>
  <si>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</si>
  <si>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</si>
  <si>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</si>
  <si>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</si>
  <si>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</si>
  <si>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</si>
  <si>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</si>
  <si>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</si>
  <si>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</si>
  <si>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</si>
  <si>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</si>
  <si>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</si>
  <si>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</si>
  <si>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</si>
  <si>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</si>
  <si>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</si>
  <si>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</si>
  <si>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</si>
  <si>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</si>
  <si>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</si>
  <si>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</si>
  <si>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</si>
  <si>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</si>
  <si>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</si>
  <si>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</si>
  <si>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</si>
  <si>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</si>
  <si>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</si>
  <si>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</si>
  <si>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</si>
  <si>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</si>
  <si>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</si>
  <si>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</si>
  <si>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</si>
  <si>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</si>
  <si>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</si>
  <si>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</si>
  <si>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</si>
  <si>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</si>
  <si>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</si>
  <si>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</si>
  <si>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</si>
  <si>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</si>
  <si>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</si>
  <si>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</si>
  <si>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</si>
  <si>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</si>
  <si>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</si>
  <si>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</si>
  <si>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</si>
  <si>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</si>
  <si>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</si>
  <si>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</si>
  <si>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</si>
  <si>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</si>
  <si>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</si>
  <si>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</si>
  <si>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</si>
  <si>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</si>
  <si>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</si>
  <si>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</si>
  <si>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</si>
  <si>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</si>
  <si>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</si>
  <si>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</si>
  <si>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</si>
  <si>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</si>
  <si>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</si>
  <si>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</si>
  <si>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</si>
  <si>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</si>
  <si>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</si>
  <si>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</si>
  <si>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</si>
  <si>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</si>
  <si>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</si>
  <si>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</si>
  <si>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</si>
  <si>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</si>
  <si>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</si>
  <si>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</si>
  <si>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</si>
  <si>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</si>
  <si>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</si>
  <si>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</si>
  <si>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</si>
  <si>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</si>
  <si>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</si>
  <si>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</si>
  <si>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</si>
  <si>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</si>
  <si>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</si>
  <si>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</si>
  <si>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</si>
  <si>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</si>
  <si>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</si>
  <si>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</si>
  <si>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</si>
  <si>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</si>
  <si>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</si>
  <si>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</si>
  <si>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</si>
  <si>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</si>
  <si>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</si>
  <si>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</si>
  <si>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</si>
  <si>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</si>
  <si>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</si>
  <si>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</si>
  <si>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</si>
  <si>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</si>
  <si>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</si>
  <si>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</si>
  <si>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</si>
  <si>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</si>
  <si>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</si>
  <si>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</si>
  <si>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</si>
  <si>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</si>
  <si>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</si>
  <si>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</si>
  <si>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</si>
  <si>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</si>
  <si>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</si>
  <si>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</si>
  <si>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</si>
  <si>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</si>
  <si>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</si>
  <si>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</si>
  <si>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</si>
  <si>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</si>
  <si>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</si>
  <si>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</si>
  <si>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</si>
  <si>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</si>
  <si>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</si>
  <si>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</si>
  <si>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</si>
  <si>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</si>
  <si>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</si>
  <si>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</si>
  <si>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</si>
  <si>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</si>
  <si>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</si>
  <si>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</si>
  <si>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</si>
  <si>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</si>
  <si>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</si>
  <si>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</si>
  <si>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</si>
  <si>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</si>
  <si>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</si>
  <si>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</si>
  <si>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</si>
  <si>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</si>
  <si>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</si>
  <si>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</si>
  <si>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</si>
  <si>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</si>
  <si>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</si>
  <si>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</si>
  <si>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</si>
  <si>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</si>
  <si>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</si>
  <si>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</si>
  <si>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</si>
  <si>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</si>
  <si>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</si>
  <si>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</si>
  <si>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</si>
  <si>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</si>
  <si>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</si>
  <si>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</si>
  <si>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</si>
  <si>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</si>
  <si>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</si>
  <si>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</si>
  <si>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</si>
  <si>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</si>
  <si>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</si>
  <si>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</si>
  <si>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</si>
  <si>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</si>
  <si>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</si>
  <si>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</si>
  <si>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</si>
  <si>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</si>
  <si>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</si>
  <si>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</si>
  <si>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</si>
  <si>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</si>
  <si>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</si>
  <si>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</si>
  <si>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</si>
  <si>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</si>
  <si>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</si>
  <si>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</si>
  <si>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</si>
  <si>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</si>
  <si>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</si>
  <si>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</si>
  <si>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</si>
  <si>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</si>
  <si>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</si>
  <si>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</si>
  <si>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</si>
  <si>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</si>
  <si>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</si>
  <si>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</si>
  <si>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</si>
  <si>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</si>
  <si>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</si>
  <si>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</si>
  <si>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</si>
  <si>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</si>
  <si>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</si>
  <si>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</si>
  <si>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</si>
  <si>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</si>
  <si>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</si>
  <si>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</si>
  <si>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</si>
  <si>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</si>
  <si>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</si>
  <si>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</si>
  <si>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</si>
  <si>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</si>
  <si>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</si>
  <si>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</si>
  <si>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</si>
  <si>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</si>
  <si>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</si>
  <si>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</si>
  <si>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</si>
  <si>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</si>
  <si>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</si>
  <si>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</si>
  <si>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</si>
  <si>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</si>
  <si>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</si>
  <si>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</si>
  <si>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</si>
  <si>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</si>
  <si>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</si>
  <si>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</si>
  <si>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</si>
  <si>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</si>
  <si>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</si>
  <si>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</si>
  <si>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</si>
  <si>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</si>
  <si>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</si>
  <si>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</si>
  <si>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</si>
  <si>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</si>
  <si>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</si>
  <si>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</si>
  <si>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</si>
  <si>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</si>
  <si>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</si>
  <si>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</si>
  <si>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</si>
  <si>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</si>
  <si>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</si>
  <si>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</si>
  <si>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</si>
  <si>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</si>
  <si>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</si>
  <si>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</si>
  <si>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</si>
  <si>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</si>
  <si>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</si>
  <si>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</si>
  <si>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</si>
  <si>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</si>
  <si>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</si>
  <si>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</si>
  <si>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</si>
  <si>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</si>
  <si>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</si>
  <si>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</si>
  <si>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</si>
  <si>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</si>
  <si>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</si>
  <si>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</si>
  <si>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</si>
  <si>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</si>
  <si>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</si>
  <si>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</si>
  <si>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</si>
  <si>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</si>
  <si>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</si>
  <si>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</si>
  <si>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</si>
  <si>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</si>
  <si>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</si>
  <si>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</si>
  <si>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</si>
  <si>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</si>
  <si>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</si>
  <si>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</si>
  <si>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</si>
  <si>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</si>
  <si>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</si>
  <si>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</si>
  <si>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</si>
  <si>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</si>
  <si>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</si>
  <si>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</si>
  <si>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</si>
  <si>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</si>
  <si>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</si>
  <si>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</si>
  <si>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</si>
  <si>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</si>
  <si>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</si>
  <si>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</si>
  <si>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</si>
  <si>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</si>
  <si>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</si>
  <si>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</si>
  <si>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</si>
  <si>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</si>
  <si>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</si>
  <si>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</si>
  <si>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</si>
  <si>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</si>
  <si>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</si>
  <si>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</si>
  <si>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</si>
  <si>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</si>
  <si>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</si>
  <si>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</si>
  <si>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</si>
  <si>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</si>
  <si>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</si>
  <si>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</si>
  <si>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</si>
  <si>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</si>
  <si>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</si>
  <si>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</si>
  <si>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</si>
  <si>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</si>
  <si>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</si>
  <si>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</si>
  <si>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</si>
  <si>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</si>
  <si>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</si>
  <si>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</si>
  <si>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</si>
  <si>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</si>
  <si>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</si>
  <si>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</si>
  <si>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</si>
  <si>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</si>
  <si>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</si>
  <si>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</si>
  <si>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</si>
  <si>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</si>
  <si>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</si>
  <si>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</si>
  <si>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</si>
  <si>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</si>
  <si>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</si>
  <si>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</si>
  <si>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</si>
  <si>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</si>
  <si>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</si>
  <si>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</si>
  <si>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</si>
  <si>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</si>
  <si>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</si>
  <si>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</si>
  <si>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</si>
  <si>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</si>
  <si>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</si>
  <si>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</si>
  <si>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</si>
  <si>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</si>
  <si>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</si>
  <si>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</si>
  <si>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</si>
  <si>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</si>
  <si>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</si>
  <si>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</si>
  <si>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</si>
  <si>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</si>
  <si>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</si>
  <si>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</si>
  <si>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</si>
  <si>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</si>
  <si>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</si>
  <si>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</si>
  <si>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</si>
  <si>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</si>
  <si>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</si>
  <si>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</si>
  <si>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</si>
  <si>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</si>
  <si>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</si>
  <si>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</si>
  <si>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</si>
  <si>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</si>
  <si>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</si>
  <si>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</si>
  <si>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</si>
  <si>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</si>
  <si>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</si>
  <si>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</si>
  <si>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</si>
  <si>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</si>
  <si>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</si>
  <si>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</si>
  <si>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</si>
  <si>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</si>
  <si>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</si>
  <si>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</si>
  <si>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</si>
  <si>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</si>
  <si>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</si>
  <si>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</si>
  <si>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</si>
  <si>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</si>
  <si>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</si>
  <si>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</si>
  <si>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</si>
  <si>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</si>
  <si>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</si>
  <si>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</si>
  <si>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</si>
  <si>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</si>
  <si>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</si>
  <si>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</si>
  <si>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</si>
  <si>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</si>
  <si>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</si>
  <si>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</si>
  <si>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</si>
  <si>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</si>
  <si>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</si>
  <si>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</si>
  <si>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</si>
  <si>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</si>
  <si>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</si>
  <si>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</si>
  <si>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</si>
  <si>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</si>
  <si>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</si>
  <si>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</si>
  <si>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</si>
  <si>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</si>
  <si>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</si>
  <si>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</si>
  <si>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</si>
  <si>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</si>
  <si>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</si>
  <si>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</si>
  <si>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</si>
  <si>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</si>
  <si>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</si>
  <si>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</si>
  <si>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</si>
  <si>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</si>
  <si>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</si>
  <si>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</si>
  <si>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</si>
  <si>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</si>
  <si>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</si>
  <si>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</si>
  <si>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</si>
  <si>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</si>
  <si>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</si>
  <si>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</si>
  <si>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</si>
  <si>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</si>
  <si>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</si>
  <si>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</si>
  <si>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</si>
  <si>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</si>
  <si>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</si>
  <si>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</si>
  <si>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</si>
  <si>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</si>
  <si>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</si>
  <si>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</si>
  <si>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</si>
  <si>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</si>
  <si>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</si>
  <si>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</si>
  <si>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</si>
  <si>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</si>
  <si>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</si>
  <si>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</si>
  <si>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</si>
  <si>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</si>
  <si>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</si>
  <si>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</si>
  <si>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</si>
  <si>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</si>
  <si>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</si>
  <si>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</si>
  <si>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</si>
  <si>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</si>
  <si>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</si>
  <si>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</si>
  <si>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</si>
  <si>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</si>
  <si>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</si>
  <si>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</si>
  <si>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</si>
  <si>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</si>
  <si>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</si>
  <si>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</si>
  <si>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</si>
  <si>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</si>
  <si>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</si>
  <si>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</si>
  <si>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</si>
  <si>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</si>
  <si>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</si>
  <si>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</si>
  <si>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</si>
  <si>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</si>
  <si>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</si>
  <si>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</si>
  <si>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</si>
  <si>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</si>
  <si>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</si>
  <si>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</si>
  <si>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</si>
  <si>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</si>
  <si>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</si>
  <si>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</si>
  <si>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</si>
  <si>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</si>
  <si>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</si>
  <si>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</si>
  <si>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</si>
  <si>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</si>
  <si>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</si>
  <si>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</si>
  <si>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</si>
  <si>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</si>
  <si>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</si>
  <si>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</si>
  <si>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</si>
  <si>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</si>
  <si>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</si>
  <si>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</si>
  <si>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</si>
  <si>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</si>
  <si>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</si>
  <si>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</si>
  <si>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</si>
  <si>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</si>
  <si>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</si>
  <si>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</si>
  <si>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</si>
  <si>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</si>
  <si>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</si>
  <si>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</si>
  <si>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</si>
  <si>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</si>
  <si>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</si>
  <si>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</si>
  <si>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</si>
  <si>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</si>
  <si>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</si>
  <si>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</si>
  <si>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</si>
  <si>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</si>
  <si>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</si>
  <si>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</si>
  <si>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</si>
  <si>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</si>
  <si>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</si>
  <si>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</si>
  <si>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</si>
  <si>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</si>
  <si>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</si>
  <si>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</si>
  <si>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</si>
  <si>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</si>
  <si>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</si>
  <si>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</si>
  <si>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</si>
  <si>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</si>
  <si>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</si>
  <si>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</si>
  <si>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</si>
  <si>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</si>
  <si>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</si>
  <si>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</si>
  <si>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</si>
  <si>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</si>
  <si>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</si>
  <si>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</si>
  <si>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</si>
  <si>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</si>
  <si>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</si>
  <si>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</si>
  <si>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</si>
  <si>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</si>
  <si>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</si>
  <si>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</si>
  <si>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</si>
  <si>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</si>
  <si>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</si>
  <si>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</si>
  <si>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</si>
  <si>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</si>
  <si>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</si>
  <si>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</si>
  <si>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</si>
  <si>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</si>
  <si>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</si>
  <si>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</si>
  <si>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</si>
  <si>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</si>
  <si>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</si>
  <si>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</si>
  <si>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</si>
  <si>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</si>
  <si>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</si>
  <si>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</si>
  <si>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</si>
  <si>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</si>
  <si>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</si>
  <si>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</si>
  <si>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</si>
  <si>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</si>
  <si>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</si>
  <si>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</si>
  <si>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</si>
  <si>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</si>
  <si>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</si>
  <si>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</si>
  <si>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</si>
  <si>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</si>
  <si>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</si>
  <si>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</si>
  <si>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</si>
  <si>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</si>
  <si>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</si>
  <si>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</si>
  <si>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</si>
  <si>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</si>
  <si>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</si>
  <si>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</si>
  <si>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</si>
  <si>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</si>
  <si>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</si>
  <si>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</si>
  <si>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</si>
  <si>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</si>
  <si>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</si>
  <si>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</si>
  <si>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</si>
  <si>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</si>
  <si>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</si>
  <si>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</si>
  <si>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</si>
  <si>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</si>
  <si>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</si>
  <si>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</si>
  <si>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</si>
  <si>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</si>
  <si>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</si>
  <si>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</si>
  <si>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</si>
  <si>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</si>
  <si>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</si>
  <si>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</si>
  <si>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</si>
  <si>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</si>
  <si>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</si>
  <si>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</si>
  <si>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</si>
  <si>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</si>
  <si>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</si>
  <si>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</si>
  <si>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</si>
  <si>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</si>
  <si>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</si>
  <si>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</si>
  <si>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</si>
  <si>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</si>
  <si>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</si>
  <si>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</si>
  <si>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</si>
  <si>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</si>
  <si>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</si>
  <si>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</si>
  <si>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</si>
  <si>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</si>
  <si>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</si>
  <si>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</si>
  <si>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</si>
  <si>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</si>
  <si>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</si>
  <si>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</si>
  <si>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</si>
  <si>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</si>
  <si>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</si>
  <si>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</si>
  <si>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</si>
  <si>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</si>
  <si>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</si>
  <si>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</si>
  <si>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</si>
  <si>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</si>
  <si>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</si>
  <si>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</si>
  <si>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</si>
  <si>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</si>
  <si>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</si>
  <si>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</si>
  <si>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</si>
  <si>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</si>
  <si>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</si>
  <si>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</si>
  <si>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</si>
  <si>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</si>
  <si>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</si>
  <si>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</si>
  <si>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</si>
  <si>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</si>
  <si>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</si>
  <si>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</si>
  <si>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</si>
  <si>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</si>
  <si>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</si>
  <si>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</si>
  <si>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</si>
  <si>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</si>
  <si>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</si>
  <si>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</si>
  <si>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</si>
  <si>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</si>
  <si>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</si>
  <si>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</si>
  <si>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</si>
  <si>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</si>
  <si>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</si>
  <si>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</si>
  <si>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</si>
  <si>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</si>
  <si>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</si>
  <si>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</si>
  <si>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</si>
  <si>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</si>
  <si>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</si>
  <si>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</si>
  <si>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</si>
  <si>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</si>
  <si>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</si>
  <si>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</si>
  <si>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</si>
  <si>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</si>
  <si>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</si>
  <si>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</si>
  <si>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</si>
  <si>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</si>
  <si>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</si>
  <si>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</si>
  <si>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</si>
  <si>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</si>
  <si>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</si>
  <si>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</si>
  <si>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</si>
  <si>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</si>
  <si>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</si>
  <si>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</si>
  <si>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</si>
  <si>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</si>
  <si>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</si>
  <si>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</si>
  <si>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</si>
  <si>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</si>
  <si>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</si>
  <si>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</si>
  <si>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</si>
  <si>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</si>
  <si>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</si>
  <si>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</si>
  <si>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</si>
  <si>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</si>
  <si>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</si>
  <si>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</si>
  <si>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</si>
  <si>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</si>
  <si>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</si>
  <si>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</si>
  <si>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</si>
  <si>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</si>
  <si>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</si>
  <si>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</si>
  <si>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</si>
  <si>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</si>
  <si>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</si>
  <si>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</si>
  <si>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</si>
  <si>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</si>
  <si>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</si>
  <si>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</si>
  <si>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</si>
  <si>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</si>
  <si>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</si>
  <si>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</si>
  <si>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</si>
  <si>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</si>
  <si>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</si>
  <si>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</si>
  <si>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</si>
  <si>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</si>
  <si>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</si>
  <si>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</si>
  <si>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</si>
  <si>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</si>
  <si>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</si>
  <si>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</si>
  <si>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</si>
  <si>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</si>
  <si>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</si>
  <si>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</si>
  <si>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</si>
  <si>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</si>
  <si>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</si>
  <si>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</si>
  <si>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</si>
  <si>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</si>
  <si>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</si>
  <si>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</si>
  <si>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</si>
  <si>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</si>
  <si>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</si>
  <si>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</si>
  <si>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</si>
  <si>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</si>
  <si>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</si>
  <si>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</si>
  <si>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</si>
  <si>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</si>
  <si>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</si>
  <si>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</si>
  <si>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</si>
  <si>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</si>
  <si>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</si>
  <si>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</si>
  <si>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</si>
  <si>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</si>
  <si>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</si>
  <si>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</si>
  <si>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</si>
  <si>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</si>
  <si>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</si>
  <si>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</si>
  <si>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</si>
  <si>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</si>
  <si>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</si>
  <si>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</si>
  <si>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</si>
  <si>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</si>
  <si>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</si>
  <si>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</si>
  <si>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</si>
  <si>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</si>
  <si>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</si>
  <si>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</si>
  <si>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</si>
  <si>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</si>
  <si>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</si>
  <si>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</si>
  <si>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</si>
  <si>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</si>
  <si>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</si>
  <si>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</si>
  <si>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</si>
  <si>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</si>
  <si>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</si>
  <si>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</si>
  <si>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</si>
  <si>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</si>
  <si>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</si>
  <si>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</si>
  <si>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</si>
  <si>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</si>
  <si>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</si>
  <si>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</si>
  <si>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</si>
  <si>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</si>
  <si>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</si>
  <si>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</si>
  <si>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</si>
  <si>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</si>
  <si>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</si>
  <si>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</si>
  <si>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</si>
  <si>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</si>
  <si>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</si>
  <si>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</si>
  <si>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</si>
  <si>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</si>
  <si>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</si>
  <si>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</si>
  <si>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</si>
  <si>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</si>
  <si>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</si>
  <si>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</si>
  <si>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</si>
  <si>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</si>
  <si>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</si>
  <si>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</si>
  <si>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</si>
  <si>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</si>
  <si>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</si>
  <si>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</si>
  <si>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</si>
  <si>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</si>
  <si>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</si>
  <si>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</si>
  <si>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</si>
  <si>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</si>
  <si>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</si>
  <si>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</si>
  <si>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</si>
  <si>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</si>
  <si>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</si>
  <si>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</si>
  <si>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</si>
  <si>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</si>
  <si>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</si>
  <si>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</si>
  <si>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</si>
  <si>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</si>
  <si>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</si>
  <si>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</si>
  <si>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</si>
  <si>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</si>
  <si>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</si>
  <si>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</si>
  <si>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</si>
  <si>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</si>
  <si>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</si>
  <si>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</si>
  <si>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</si>
  <si>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</si>
  <si>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</si>
  <si>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</si>
  <si>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</si>
  <si>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</si>
  <si>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</si>
  <si>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</si>
  <si>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</si>
  <si>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</si>
  <si>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</si>
  <si>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</si>
  <si>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</si>
  <si>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</si>
  <si>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</si>
  <si>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</si>
  <si>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</si>
  <si>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</si>
  <si>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</si>
  <si>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</si>
  <si>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</si>
  <si>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</si>
  <si>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</si>
  <si>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</si>
  <si>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</si>
  <si>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</si>
  <si>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</si>
  <si>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</si>
  <si>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</si>
  <si>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</si>
  <si>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</si>
  <si>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</si>
  <si>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</si>
  <si>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</si>
  <si>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</si>
  <si>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</si>
  <si>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</si>
  <si>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</si>
  <si>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</si>
  <si>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</si>
  <si>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</si>
  <si>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</si>
  <si>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</si>
  <si>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</si>
  <si>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</si>
  <si>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</si>
  <si>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</si>
  <si>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</si>
  <si>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</si>
  <si>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</si>
  <si>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</si>
  <si>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</si>
  <si>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</si>
  <si>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</si>
  <si>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</si>
  <si>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</si>
  <si>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</si>
  <si>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</si>
  <si>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</si>
  <si>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</si>
  <si>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</si>
  <si>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</si>
  <si>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</si>
  <si>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</si>
  <si>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</si>
  <si>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</si>
  <si>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</si>
  <si>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</si>
  <si>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</si>
  <si>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</si>
  <si>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</si>
  <si>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</si>
  <si>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</si>
  <si>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</si>
  <si>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</si>
  <si>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</si>
  <si>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</si>
  <si>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</si>
  <si>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</si>
  <si>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</si>
  <si>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</si>
  <si>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</si>
  <si>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</si>
  <si>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</si>
  <si>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</si>
  <si>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</si>
  <si>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</si>
  <si>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</si>
  <si>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</si>
  <si>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</si>
  <si>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</si>
  <si>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</si>
  <si>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</si>
  <si>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</si>
  <si>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</si>
  <si>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</si>
  <si>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</si>
  <si>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</si>
  <si>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</si>
  <si>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</si>
  <si>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</si>
  <si>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</si>
  <si>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</si>
  <si>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</si>
  <si>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</si>
  <si>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</si>
  <si>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</si>
  <si>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</si>
  <si>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</si>
  <si>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</si>
  <si>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</si>
  <si>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</si>
  <si>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</si>
  <si>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</si>
  <si>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</si>
  <si>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</si>
  <si>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</si>
  <si>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</si>
  <si>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</si>
  <si>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</si>
  <si>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</si>
  <si>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</si>
  <si>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</si>
  <si>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</si>
  <si>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</si>
  <si>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</si>
  <si>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</si>
  <si>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</si>
  <si>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</si>
  <si>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</si>
  <si>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</si>
  <si>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</si>
  <si>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</si>
  <si>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</si>
  <si>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</si>
  <si>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</si>
  <si>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</si>
  <si>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</si>
  <si>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</si>
  <si>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</si>
  <si>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</si>
  <si>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</si>
  <si>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</si>
  <si>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</si>
  <si>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</si>
  <si>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</si>
  <si>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</si>
  <si>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</si>
  <si>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</si>
  <si>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</si>
  <si>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</si>
  <si>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</si>
  <si>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</si>
  <si>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</si>
  <si>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</si>
  <si>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</si>
  <si>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</si>
  <si>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</si>
  <si>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</si>
  <si>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</si>
  <si>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</si>
  <si>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</si>
  <si>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</si>
  <si>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</si>
  <si>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</si>
  <si>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</si>
  <si>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</si>
  <si>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</si>
  <si>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</si>
  <si>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</si>
  <si>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</si>
  <si>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</si>
  <si>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</si>
  <si>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</si>
  <si>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</si>
  <si>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</si>
  <si>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</si>
  <si>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</si>
  <si>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</si>
  <si>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</si>
  <si>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</si>
  <si>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</si>
  <si>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</si>
  <si>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</si>
  <si>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</si>
  <si>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</si>
  <si>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</si>
  <si>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</si>
  <si>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</si>
  <si>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</si>
  <si>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</si>
  <si>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</si>
  <si>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</si>
  <si>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</si>
  <si>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</si>
  <si>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</si>
  <si>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</si>
  <si>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</si>
  <si>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</si>
  <si>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</si>
  <si>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</si>
  <si>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</si>
  <si>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</si>
  <si>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</si>
  <si>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</si>
  <si>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</si>
  <si>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</si>
  <si>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</si>
  <si>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</si>
  <si>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</si>
  <si>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</si>
  <si>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</si>
  <si>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</si>
  <si>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</si>
  <si>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</si>
  <si>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</si>
  <si>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</si>
  <si>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</si>
  <si>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</si>
  <si>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</si>
  <si>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</si>
  <si>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</si>
  <si>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</si>
  <si>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</si>
  <si>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</si>
  <si>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</si>
  <si>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</si>
  <si>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</si>
  <si>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</si>
  <si>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</si>
  <si>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</si>
  <si>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</si>
  <si>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</si>
  <si>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</si>
  <si>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</si>
  <si>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</si>
  <si>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</si>
  <si>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</si>
  <si>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</si>
  <si>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</si>
  <si>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</si>
  <si>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</si>
  <si>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</si>
  <si>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</si>
  <si>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</si>
  <si>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</si>
  <si>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</si>
  <si>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</si>
  <si>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</si>
  <si>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</si>
  <si>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</si>
  <si>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</si>
  <si>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</si>
  <si>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</si>
  <si>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</si>
  <si>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</si>
  <si>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</si>
  <si>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</si>
  <si>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</si>
  <si>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</si>
  <si>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</si>
  <si>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</si>
  <si>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</si>
  <si>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</si>
  <si>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</si>
  <si>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</si>
  <si>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</si>
  <si>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</si>
  <si>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</si>
  <si>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</si>
  <si>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</si>
  <si>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</si>
  <si>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</si>
  <si>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</si>
  <si>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</si>
  <si>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</si>
  <si>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</si>
  <si>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</si>
  <si>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</si>
  <si>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</si>
  <si>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</si>
  <si>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</si>
  <si>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</si>
  <si>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</si>
  <si>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</si>
  <si>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</si>
  <si>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</si>
  <si>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</si>
  <si>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</si>
  <si>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</si>
  <si>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</si>
  <si>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</si>
  <si>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</si>
  <si>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</si>
  <si>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</si>
  <si>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</si>
  <si>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</si>
  <si>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</si>
  <si>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</si>
  <si>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</si>
  <si>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</si>
  <si>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</si>
  <si>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</si>
  <si>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</si>
  <si>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</si>
  <si>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</si>
  <si>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</si>
  <si>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</si>
  <si>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</si>
  <si>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</si>
  <si>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</si>
  <si>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</si>
  <si>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</si>
  <si>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</si>
  <si>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</si>
  <si>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</si>
  <si>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</si>
  <si>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</si>
  <si>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</si>
  <si>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</si>
  <si>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</si>
  <si>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</si>
  <si>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</si>
  <si>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</si>
  <si>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</si>
  <si>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</si>
  <si>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</si>
  <si>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</si>
  <si>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</si>
  <si>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</si>
  <si>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</si>
  <si>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</si>
  <si>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</si>
  <si>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</si>
  <si>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</si>
  <si>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</si>
  <si>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</si>
  <si>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</si>
  <si>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</si>
  <si>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</si>
  <si>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</si>
  <si>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</si>
  <si>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</si>
  <si>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</si>
  <si>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</si>
  <si>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</si>
  <si>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</si>
  <si>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</si>
  <si>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</si>
  <si>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</si>
  <si>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</si>
  <si>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</si>
  <si>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</si>
  <si>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</si>
  <si>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</si>
  <si>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</si>
  <si>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</si>
  <si>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</si>
  <si>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</si>
  <si>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</si>
  <si>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</si>
  <si>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</si>
  <si>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</si>
  <si>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</si>
  <si>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</si>
  <si>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</si>
  <si>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</si>
  <si>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</si>
  <si>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</si>
  <si>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</si>
  <si>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</si>
  <si>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</si>
  <si>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</si>
  <si>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</si>
  <si>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</si>
  <si>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</si>
  <si>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</si>
  <si>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</si>
  <si>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</si>
  <si>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</si>
  <si>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</si>
  <si>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</si>
  <si>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</si>
  <si>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</si>
  <si>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</si>
  <si>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</si>
  <si>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</si>
  <si>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</si>
  <si>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</si>
  <si>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</si>
  <si>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</si>
  <si>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</si>
  <si>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</si>
  <si>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</si>
  <si>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</si>
  <si>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</si>
  <si>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</si>
  <si>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</si>
  <si>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</si>
  <si>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</si>
  <si>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</si>
  <si>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</si>
  <si>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</si>
  <si>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</si>
  <si>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</si>
  <si>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</si>
  <si>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</si>
  <si>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</si>
  <si>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</si>
  <si>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</si>
  <si>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</si>
  <si>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</si>
  <si>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</si>
  <si>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</si>
  <si>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</si>
  <si>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</si>
  <si>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</si>
  <si>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</si>
  <si>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</si>
  <si>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</si>
  <si>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</si>
  <si>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</si>
  <si>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</si>
  <si>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</si>
  <si>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</si>
  <si>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</si>
  <si>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</si>
  <si>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</si>
  <si>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</si>
  <si>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</si>
  <si>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</si>
  <si>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</si>
  <si>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</si>
  <si>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</si>
  <si>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</si>
  <si>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</si>
  <si>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</si>
  <si>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</si>
  <si>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</si>
  <si>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</si>
  <si>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</si>
  <si>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</si>
  <si>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</si>
  <si>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</si>
  <si>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</si>
  <si>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</si>
  <si>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</si>
  <si>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</si>
  <si>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</si>
  <si>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</si>
  <si>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</si>
  <si>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</si>
  <si>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</si>
  <si>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</si>
  <si>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</si>
  <si>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</si>
  <si>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</si>
  <si>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</si>
  <si>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</si>
  <si>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</si>
  <si>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</si>
  <si>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</si>
  <si>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</si>
  <si>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</si>
  <si>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</si>
  <si>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</si>
  <si>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</si>
  <si>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</si>
  <si>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</si>
  <si>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</si>
  <si>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</si>
  <si>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</si>
  <si>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</si>
  <si>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</si>
  <si>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</si>
  <si>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</si>
  <si>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</si>
  <si>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</si>
  <si>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</si>
  <si>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</si>
  <si>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</si>
  <si>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</si>
  <si>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</si>
  <si>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</si>
  <si>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</si>
  <si>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</si>
  <si>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</si>
  <si>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</si>
  <si>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</si>
  <si>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</si>
  <si>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</si>
  <si>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</si>
  <si>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</si>
  <si>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</si>
  <si>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</si>
  <si>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</si>
  <si>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</si>
  <si>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</si>
  <si>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</si>
  <si>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</si>
  <si>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</si>
  <si>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</si>
  <si>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</si>
  <si>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</si>
  <si>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</si>
  <si>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</si>
  <si>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</si>
  <si>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</si>
  <si>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</si>
  <si>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</si>
  <si>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</si>
  <si>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</si>
  <si>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</si>
  <si>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</si>
  <si>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</si>
  <si>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</si>
  <si>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</si>
  <si>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</si>
  <si>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</si>
  <si>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</si>
  <si>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</si>
  <si>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</si>
  <si>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</si>
  <si>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</si>
  <si>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</si>
  <si>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</si>
  <si>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</si>
  <si>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</si>
  <si>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</si>
  <si>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</si>
  <si>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</si>
  <si>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</si>
  <si>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</si>
  <si>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</si>
  <si>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</si>
  <si>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</si>
  <si>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</si>
  <si>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</si>
  <si>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</si>
  <si>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</si>
  <si>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</si>
  <si>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</si>
  <si>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</si>
  <si>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</si>
  <si>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</si>
  <si>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</si>
  <si>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</si>
  <si>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</si>
  <si>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</si>
  <si>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</si>
  <si>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</si>
  <si>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</si>
  <si>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</si>
  <si>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</si>
  <si>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</si>
  <si>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</si>
  <si>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</si>
  <si>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</si>
  <si>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</si>
  <si>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</si>
  <si>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</si>
  <si>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</si>
  <si>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</si>
  <si>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</si>
  <si>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</si>
  <si>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</si>
  <si>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</si>
  <si>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</si>
  <si>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</si>
  <si>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</si>
  <si>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</si>
  <si>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</si>
  <si>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</si>
  <si>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</si>
  <si>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</si>
  <si>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</si>
  <si>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</si>
  <si>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</si>
  <si>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</si>
  <si>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</si>
  <si>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</si>
  <si>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</si>
  <si>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</si>
  <si>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</si>
  <si>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</si>
  <si>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</si>
  <si>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</si>
  <si>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</si>
  <si>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</si>
  <si>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</si>
  <si>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</si>
  <si>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</si>
  <si>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</si>
  <si>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</si>
  <si>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</si>
  <si>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</si>
  <si>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</si>
  <si>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</si>
  <si>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</si>
  <si>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</si>
  <si>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</si>
  <si>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</si>
  <si>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</si>
  <si>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</si>
  <si>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</si>
  <si>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</si>
  <si>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</si>
  <si>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</si>
  <si>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</si>
  <si>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</si>
  <si>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</si>
  <si>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</si>
  <si>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</si>
  <si>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</si>
  <si>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</si>
  <si>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</si>
  <si>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</si>
  <si>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</si>
  <si>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</si>
  <si>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</si>
  <si>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</si>
  <si>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</si>
  <si>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</si>
  <si>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</si>
  <si>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</si>
  <si>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</si>
  <si>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</si>
  <si>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</si>
  <si>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</si>
  <si>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</si>
  <si>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</si>
  <si>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</si>
  <si>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</si>
  <si>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</si>
  <si>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</si>
  <si>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</si>
  <si>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</si>
  <si>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</si>
  <si>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</si>
  <si>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</si>
  <si>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</si>
  <si>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</si>
  <si>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</si>
  <si>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</si>
  <si>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</si>
  <si>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</si>
  <si>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</si>
  <si>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</si>
  <si>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</si>
  <si>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</si>
  <si>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</si>
  <si>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</si>
  <si>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</si>
  <si>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</si>
  <si>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</si>
  <si>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</si>
  <si>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</si>
  <si>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</si>
  <si>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</si>
  <si>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</si>
  <si>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</si>
  <si>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</si>
  <si>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</si>
  <si>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</si>
  <si>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</si>
  <si>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</si>
  <si>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</si>
  <si>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</si>
  <si>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</si>
  <si>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</si>
  <si>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</si>
  <si>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</si>
  <si>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</si>
  <si>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</si>
  <si>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</si>
  <si>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</si>
  <si>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</si>
  <si>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</si>
  <si>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</si>
  <si>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</si>
  <si>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</si>
  <si>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</si>
  <si>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</si>
  <si>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</si>
  <si>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</si>
  <si>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</si>
  <si>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</si>
  <si>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</si>
  <si>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</si>
  <si>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</si>
  <si>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</si>
  <si>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</si>
  <si>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</si>
  <si>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</si>
  <si>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</si>
  <si>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</si>
  <si>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</si>
  <si>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</si>
  <si>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</si>
  <si>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</si>
  <si>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</si>
  <si>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</si>
  <si>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</si>
  <si>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</si>
  <si>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</si>
  <si>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</si>
  <si>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</si>
  <si>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</si>
  <si>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</si>
  <si>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</si>
  <si>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</si>
  <si>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</si>
  <si>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</si>
  <si>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</si>
  <si>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</si>
  <si>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</si>
  <si>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</si>
  <si>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</si>
  <si>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</si>
  <si>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</si>
  <si>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</si>
  <si>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</si>
  <si>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</si>
  <si>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</si>
  <si>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</si>
  <si>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</si>
  <si>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</si>
  <si>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</si>
  <si>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</si>
  <si>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</si>
  <si>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</si>
  <si>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</si>
  <si>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</si>
  <si>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</si>
  <si>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</si>
  <si>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</si>
  <si>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</si>
  <si>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</si>
  <si>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</si>
  <si>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</si>
  <si>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</si>
  <si>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</si>
  <si>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</si>
  <si>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</si>
  <si>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</si>
  <si>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</si>
  <si>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</si>
  <si>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</si>
  <si>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</si>
  <si>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</si>
  <si>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</si>
  <si>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</si>
  <si>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</si>
  <si>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</si>
  <si>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</si>
  <si>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</si>
  <si>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</si>
  <si>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</si>
  <si>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</si>
  <si>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</si>
  <si>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</si>
  <si>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</si>
  <si>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</si>
  <si>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</si>
  <si>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</si>
  <si>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</si>
  <si>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</si>
  <si>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</si>
  <si>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</si>
  <si>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</si>
  <si>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</si>
  <si>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</si>
  <si>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</si>
  <si>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</si>
  <si>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</si>
  <si>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</si>
  <si>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</si>
  <si>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</si>
  <si>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</si>
  <si>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</si>
  <si>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</si>
  <si>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</si>
  <si>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</si>
  <si>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</si>
  <si>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</si>
  <si>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</si>
  <si>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</si>
  <si>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</si>
  <si>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</si>
  <si>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</si>
  <si>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</si>
  <si>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</si>
  <si>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</si>
  <si>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</si>
  <si>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</si>
  <si>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</si>
  <si>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</si>
  <si>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</si>
  <si>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</si>
  <si>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</si>
  <si>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</si>
  <si>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</si>
  <si>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</si>
  <si>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</si>
  <si>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</si>
  <si>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</si>
  <si>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</si>
  <si>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</si>
  <si>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</si>
  <si>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</si>
  <si>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</si>
  <si>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</si>
  <si>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</si>
  <si>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</si>
  <si>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</si>
  <si>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</si>
  <si>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</si>
  <si>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</si>
  <si>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</si>
  <si>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</si>
  <si>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</si>
  <si>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</si>
  <si>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</si>
  <si>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</si>
  <si>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</si>
  <si>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</si>
  <si>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</si>
  <si>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</si>
  <si>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</si>
  <si>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</si>
  <si>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</si>
  <si>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</si>
  <si>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</si>
  <si>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</si>
  <si>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</si>
  <si>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</si>
  <si>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</si>
  <si>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</si>
  <si>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</si>
  <si>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</si>
  <si>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</si>
  <si>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</si>
  <si>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</si>
  <si>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</si>
  <si>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</si>
  <si>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</si>
  <si>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</si>
  <si>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</si>
  <si>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</si>
  <si>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</si>
  <si>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</si>
  <si>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</si>
  <si>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</si>
  <si>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</si>
  <si>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</si>
  <si>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</si>
  <si>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</si>
  <si>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</si>
  <si>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</si>
  <si>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</si>
  <si>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</si>
  <si>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</si>
  <si>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</si>
  <si>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</si>
  <si>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</si>
  <si>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</si>
  <si>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</si>
  <si>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</si>
  <si>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</si>
  <si>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</si>
  <si>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</si>
  <si>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</si>
  <si>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</si>
  <si>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</si>
  <si>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</si>
  <si>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</si>
  <si>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</si>
  <si>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</si>
  <si>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</si>
  <si>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</si>
  <si>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</si>
  <si>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</si>
  <si>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</si>
  <si>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</si>
  <si>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</si>
  <si>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</si>
  <si>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</si>
  <si>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</si>
  <si>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</si>
  <si>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</si>
  <si>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</si>
  <si>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</si>
  <si>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</si>
  <si>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</si>
  <si>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</si>
  <si>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</si>
  <si>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</si>
  <si>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</si>
  <si>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</si>
  <si>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</si>
  <si>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</si>
  <si>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</si>
  <si>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</si>
  <si>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</si>
  <si>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</si>
  <si>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</si>
  <si>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</si>
  <si>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</si>
  <si>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</si>
  <si>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</si>
  <si>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</si>
  <si>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</si>
  <si>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</si>
  <si>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</si>
  <si>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</si>
  <si>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</si>
  <si>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</si>
  <si>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</si>
  <si>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</si>
  <si>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</si>
  <si>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</si>
  <si>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</si>
  <si>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</si>
  <si>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</si>
  <si>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</si>
  <si>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</si>
  <si>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</si>
  <si>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</si>
  <si>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</si>
  <si>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</si>
  <si>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</si>
  <si>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</si>
  <si>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</si>
  <si>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</si>
  <si>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</si>
  <si>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</si>
  <si>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</si>
  <si>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</si>
  <si>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</si>
  <si>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</si>
  <si>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</si>
  <si>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</si>
  <si>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</si>
  <si>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</si>
  <si>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</si>
  <si>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</si>
  <si>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</si>
  <si>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</si>
  <si>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</si>
  <si>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</si>
  <si>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</si>
  <si>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</si>
  <si>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</si>
  <si>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</si>
  <si>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</si>
  <si>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</si>
  <si>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</si>
  <si>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</si>
  <si>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</si>
  <si>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</si>
  <si>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</si>
  <si>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</si>
  <si>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</si>
  <si>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</si>
  <si>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</si>
  <si>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</si>
  <si>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</si>
  <si>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</si>
  <si>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</si>
  <si>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</si>
  <si>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</si>
  <si>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</si>
  <si>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</si>
  <si>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</si>
  <si>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</si>
  <si>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</si>
  <si>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</si>
  <si>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</si>
  <si>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</si>
  <si>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</si>
  <si>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</si>
  <si>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</si>
  <si>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</si>
  <si>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</si>
  <si>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</si>
  <si>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</si>
  <si>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</si>
  <si>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</si>
  <si>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</si>
  <si>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</si>
  <si>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</si>
  <si>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</si>
  <si>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</si>
  <si>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</si>
  <si>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</si>
  <si>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</si>
  <si>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</si>
  <si>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</si>
  <si>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</si>
  <si>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</si>
  <si>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</si>
  <si>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</si>
  <si>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</si>
  <si>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</si>
  <si>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</si>
  <si>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</si>
  <si>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</si>
  <si>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</si>
  <si>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</si>
  <si>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</si>
  <si>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</si>
  <si>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</si>
  <si>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</si>
  <si>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</si>
  <si>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</si>
  <si>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</si>
  <si>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</si>
  <si>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</si>
  <si>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</si>
  <si>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</si>
  <si>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</si>
  <si>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</si>
  <si>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</si>
  <si>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</si>
  <si>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</si>
  <si>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</si>
  <si>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</si>
  <si>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</si>
  <si>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</si>
  <si>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</si>
  <si>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</si>
  <si>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</si>
  <si>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</si>
  <si>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</si>
  <si>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</si>
  <si>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</si>
  <si>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</si>
  <si>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</si>
  <si>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</si>
  <si>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</si>
  <si>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</si>
  <si>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</si>
  <si>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</si>
  <si>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</si>
  <si>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</si>
  <si>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</si>
  <si>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</si>
  <si>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</si>
  <si>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</si>
  <si>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</si>
  <si>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</si>
  <si>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</si>
  <si>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</si>
  <si>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</si>
  <si>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</si>
  <si>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</si>
  <si>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</si>
  <si>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</si>
  <si>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</si>
  <si>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</si>
  <si>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</si>
  <si>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</si>
  <si>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</si>
  <si>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</si>
  <si>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</si>
  <si>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</si>
  <si>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</si>
  <si>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</si>
  <si>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</si>
  <si>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</si>
  <si>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</si>
  <si>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</si>
  <si>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</si>
  <si>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</si>
  <si>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</si>
  <si>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</si>
  <si>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</si>
  <si>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</si>
  <si>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</si>
  <si>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</si>
  <si>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</si>
  <si>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</si>
  <si>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</si>
  <si>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</si>
  <si>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</si>
  <si>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</si>
  <si>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</si>
  <si>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</si>
  <si>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</si>
  <si>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</si>
  <si>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</si>
  <si>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</si>
  <si>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</si>
  <si>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</si>
  <si>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</si>
  <si>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</si>
  <si>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</si>
  <si>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</si>
  <si>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</si>
  <si>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</si>
  <si>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</si>
  <si>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</si>
  <si>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</si>
  <si>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</si>
  <si>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</si>
  <si>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</si>
  <si>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</si>
  <si>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</si>
  <si>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</si>
  <si>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</si>
  <si>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</si>
  <si>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</si>
  <si>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</si>
  <si>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</si>
  <si>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</si>
  <si>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</si>
  <si>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</si>
  <si>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</si>
  <si>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</si>
  <si>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</si>
  <si>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</si>
  <si>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</si>
  <si>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</si>
  <si>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</si>
  <si>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</si>
  <si>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</si>
  <si>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</si>
  <si>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</si>
  <si>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</si>
  <si>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</si>
  <si>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</si>
  <si>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</si>
  <si>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</si>
  <si>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</si>
  <si>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</si>
  <si>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</si>
  <si>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</si>
  <si>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</si>
  <si>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</si>
  <si>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</si>
  <si>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</si>
  <si>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</si>
  <si>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</si>
  <si>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</si>
  <si>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</si>
  <si>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</si>
  <si>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</si>
  <si>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</si>
  <si>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</si>
  <si>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</si>
  <si>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</si>
  <si>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</si>
  <si>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</si>
  <si>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</si>
  <si>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</si>
  <si>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</si>
  <si>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</si>
  <si>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</si>
  <si>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</si>
  <si>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</si>
  <si>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</si>
  <si>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</si>
  <si>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</si>
  <si>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</si>
  <si>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</si>
  <si>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</si>
  <si>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</si>
  <si>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</si>
  <si>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</si>
  <si>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</si>
  <si>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</si>
  <si>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</si>
  <si>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</si>
  <si>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</si>
  <si>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</si>
  <si>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</si>
  <si>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</si>
  <si>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</si>
  <si>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</si>
  <si>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</si>
  <si>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</si>
  <si>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</si>
  <si>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</si>
  <si>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</si>
  <si>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</si>
  <si>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</si>
  <si>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</si>
  <si>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</si>
  <si>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</si>
  <si>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</si>
  <si>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</si>
  <si>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</si>
  <si>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</si>
  <si>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</si>
  <si>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</si>
  <si>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</si>
  <si>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</si>
  <si>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</si>
  <si>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</si>
  <si>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</si>
  <si>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</si>
  <si>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</si>
  <si>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</si>
  <si>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</si>
  <si>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</si>
  <si>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</si>
  <si>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</si>
  <si>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</si>
  <si>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</si>
  <si>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</si>
  <si>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</si>
  <si>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</si>
  <si>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</si>
  <si>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</si>
  <si>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</si>
  <si>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</si>
  <si>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</si>
  <si>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</si>
  <si>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</si>
  <si>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</si>
  <si>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</si>
  <si>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</si>
  <si>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</si>
  <si>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</si>
  <si>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</si>
  <si>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</si>
  <si>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</si>
  <si>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</si>
  <si>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</si>
  <si>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</si>
  <si>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</si>
  <si>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</si>
  <si>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</si>
  <si>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</si>
  <si>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</si>
  <si>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</si>
  <si>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</si>
  <si>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</si>
  <si>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</si>
  <si>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</si>
  <si>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</si>
  <si>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</si>
  <si>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</si>
  <si>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</si>
  <si>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</si>
  <si>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</si>
  <si>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</si>
  <si>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</si>
  <si>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</si>
  <si>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</si>
  <si>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</si>
  <si>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</si>
  <si>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</si>
  <si>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</si>
  <si>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</si>
  <si>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</si>
  <si>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</si>
  <si>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</si>
  <si>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</si>
  <si>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</si>
  <si>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</si>
  <si>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</si>
  <si>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</si>
  <si>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</si>
  <si>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</si>
  <si>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</si>
  <si>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</si>
  <si>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</si>
  <si>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</si>
  <si>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</si>
  <si>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</si>
  <si>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</si>
  <si>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</si>
  <si>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</si>
  <si>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</si>
  <si>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</si>
  <si>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</si>
  <si>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</si>
  <si>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</si>
  <si>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</si>
  <si>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</si>
  <si>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</si>
  <si>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</si>
  <si>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</si>
  <si>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</si>
  <si>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</si>
  <si>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</si>
  <si>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</si>
  <si>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</si>
  <si>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</si>
  <si>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</si>
  <si>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</si>
  <si>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</si>
  <si>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</si>
  <si>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</si>
  <si>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</si>
  <si>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</si>
  <si>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</si>
  <si>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</si>
  <si>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</si>
  <si>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</si>
  <si>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</si>
  <si>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</si>
  <si>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</si>
  <si>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</si>
  <si>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</si>
  <si>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</si>
  <si>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</si>
  <si>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</si>
  <si>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</si>
  <si>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</si>
  <si>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</si>
  <si>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</si>
  <si>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</si>
  <si>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</si>
  <si>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</si>
  <si>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</si>
  <si>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</si>
  <si>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</si>
  <si>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</si>
  <si>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</si>
  <si>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</si>
  <si>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</si>
  <si>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</si>
  <si>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</si>
  <si>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</si>
  <si>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</si>
  <si>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</si>
  <si>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</si>
  <si>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</si>
  <si>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</si>
  <si>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</si>
  <si>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</si>
  <si>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</si>
  <si>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</si>
  <si>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</si>
  <si>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</si>
  <si>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</si>
  <si>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</si>
  <si>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</si>
  <si>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</si>
  <si>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</si>
  <si>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</si>
  <si>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</si>
  <si>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</si>
  <si>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</si>
  <si>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</si>
  <si>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</si>
  <si>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</si>
  <si>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</si>
  <si>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</si>
  <si>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</si>
  <si>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</si>
  <si>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</si>
  <si>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</si>
  <si>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</si>
  <si>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</si>
  <si>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</si>
  <si>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</si>
  <si>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</si>
  <si>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</si>
  <si>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</si>
  <si>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</si>
  <si>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</si>
  <si>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</si>
  <si>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</si>
  <si>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</si>
  <si>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</si>
  <si>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</si>
  <si>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</si>
  <si>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</si>
  <si>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</si>
  <si>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</si>
  <si>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</si>
  <si>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</si>
  <si>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</si>
  <si>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</si>
  <si>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</si>
  <si>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</si>
  <si>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</si>
  <si>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</si>
  <si>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</si>
  <si>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</si>
  <si>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</si>
  <si>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</si>
  <si>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</si>
  <si>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</si>
  <si>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</si>
  <si>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</si>
  <si>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</si>
  <si>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</si>
  <si>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</si>
  <si>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</si>
  <si>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</si>
  <si>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</si>
  <si>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</si>
  <si>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</si>
  <si>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</si>
  <si>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</si>
  <si>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</si>
  <si>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</si>
  <si>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</si>
  <si>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</si>
  <si>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</si>
  <si>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</si>
  <si>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</si>
  <si>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</si>
  <si>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</si>
  <si>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</si>
  <si>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</si>
  <si>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</si>
  <si>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</si>
  <si>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</si>
  <si>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</si>
  <si>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</si>
  <si>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</si>
  <si>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</si>
  <si>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</si>
  <si>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</si>
  <si>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</si>
  <si>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</si>
  <si>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</si>
  <si>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</si>
  <si>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</si>
  <si>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</si>
  <si>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</si>
  <si>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</si>
  <si>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</si>
  <si>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</si>
  <si>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</si>
  <si>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</si>
  <si>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</si>
  <si>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</si>
  <si>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</si>
  <si>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</si>
  <si>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</si>
  <si>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</si>
  <si>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</si>
  <si>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</si>
  <si>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</si>
  <si>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</si>
  <si>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</si>
  <si>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</si>
  <si>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</si>
  <si>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</si>
  <si>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</si>
  <si>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</si>
  <si>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</si>
  <si>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</si>
  <si>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</si>
  <si>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</si>
  <si>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</si>
  <si>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</si>
  <si>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</si>
  <si>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</si>
  <si>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</si>
  <si>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</si>
  <si>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</si>
  <si>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</si>
  <si>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</si>
  <si>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</si>
  <si>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</si>
  <si>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</si>
  <si>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</si>
  <si>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</si>
  <si>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</si>
  <si>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</si>
  <si>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</si>
  <si>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</si>
  <si>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</si>
  <si>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</si>
  <si>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</si>
  <si>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</si>
  <si>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</si>
  <si>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</si>
  <si>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</si>
  <si>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</si>
  <si>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</si>
  <si>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</si>
  <si>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</si>
  <si>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</si>
  <si>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</si>
  <si>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</si>
  <si>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</si>
  <si>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</si>
  <si>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</si>
  <si>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</si>
  <si>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</si>
  <si>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</si>
  <si>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</si>
  <si>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</si>
  <si>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</si>
  <si>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</si>
  <si>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</si>
  <si>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</si>
  <si>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</si>
  <si>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</si>
  <si>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</si>
  <si>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</si>
  <si>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</si>
  <si>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</si>
  <si>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</si>
  <si>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</si>
  <si>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</si>
  <si>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</si>
  <si>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</si>
  <si>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</si>
  <si>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</si>
  <si>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</si>
  <si>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</si>
  <si>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</si>
  <si>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</si>
  <si>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</si>
  <si>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</si>
  <si>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</si>
  <si>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</si>
  <si>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</si>
  <si>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</si>
  <si>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</si>
  <si>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</si>
  <si>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</si>
  <si>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</si>
  <si>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</si>
  <si>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</si>
  <si>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</si>
  <si>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</si>
  <si>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</si>
  <si>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</si>
  <si>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</si>
  <si>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</si>
  <si>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</si>
  <si>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</si>
  <si>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</si>
  <si>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</si>
  <si>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</si>
  <si>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</si>
  <si>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</si>
  <si>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</si>
  <si>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</si>
  <si>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</si>
  <si>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</si>
  <si>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</si>
  <si>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</si>
  <si>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</si>
  <si>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</si>
  <si>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</si>
  <si>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</si>
  <si>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</si>
  <si>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</si>
  <si>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</si>
  <si>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</si>
  <si>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</si>
  <si>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</si>
  <si>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</si>
  <si>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</si>
  <si>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</si>
  <si>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</si>
  <si>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</si>
  <si>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</si>
  <si>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</si>
  <si>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</si>
  <si>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</si>
  <si>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</si>
  <si>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</si>
  <si>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</si>
  <si>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</si>
  <si>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</si>
  <si>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</si>
  <si>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</si>
  <si>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</si>
  <si>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</si>
  <si>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</si>
  <si>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</si>
  <si>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</si>
  <si>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</si>
  <si>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</si>
  <si>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</si>
  <si>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</si>
  <si>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</si>
  <si>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</si>
  <si>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</si>
  <si>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</si>
  <si>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</si>
  <si>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</si>
  <si>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</si>
  <si>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</si>
  <si>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</si>
  <si>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</si>
  <si>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</si>
  <si>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</si>
  <si>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</si>
  <si>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</si>
  <si>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</si>
  <si>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</si>
  <si>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</si>
  <si>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</si>
  <si>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</si>
  <si>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</si>
  <si>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</si>
  <si>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</si>
  <si>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</si>
  <si>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</si>
  <si>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</si>
  <si>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</si>
  <si>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</si>
  <si>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</si>
  <si>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</si>
  <si>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</si>
  <si>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</si>
  <si>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</si>
  <si>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</si>
  <si>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</si>
  <si>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</si>
  <si>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</si>
  <si>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</si>
  <si>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</si>
  <si>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</si>
  <si>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</si>
  <si>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</si>
  <si>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</si>
  <si>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</si>
  <si>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</si>
  <si>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</si>
  <si>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</si>
  <si>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</si>
  <si>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</si>
  <si>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</si>
  <si>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</si>
  <si>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</si>
  <si>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</si>
  <si>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</si>
  <si>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</si>
  <si>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</si>
  <si>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</si>
  <si>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</si>
  <si>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</si>
  <si>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</si>
  <si>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</si>
  <si>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</si>
  <si>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</si>
  <si>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</si>
  <si>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</si>
  <si>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</si>
  <si>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</si>
  <si>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</si>
  <si>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</si>
  <si>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</si>
  <si>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</si>
  <si>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</si>
  <si>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</si>
  <si>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</si>
  <si>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</si>
  <si>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</si>
  <si>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</si>
  <si>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</si>
  <si>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</si>
  <si>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</si>
  <si>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</si>
  <si>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</si>
  <si>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</si>
  <si>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</si>
  <si>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</si>
  <si>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</si>
  <si>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</si>
  <si>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</si>
  <si>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</si>
  <si>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</si>
  <si>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</si>
  <si>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</si>
  <si>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</si>
  <si>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</si>
  <si>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</si>
  <si>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</si>
  <si>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</si>
  <si>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</si>
  <si>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</si>
  <si>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</si>
  <si>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</si>
  <si>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</si>
  <si>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</si>
  <si>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</si>
  <si>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</si>
  <si>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</si>
  <si>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</si>
  <si>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</si>
  <si>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</si>
  <si>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</si>
  <si>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</si>
  <si>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</si>
  <si>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</si>
  <si>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</si>
  <si>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</si>
  <si>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</si>
  <si>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</si>
  <si>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</si>
  <si>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</si>
  <si>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</si>
  <si>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</si>
  <si>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</si>
  <si>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</si>
  <si>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</si>
  <si>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</si>
  <si>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</si>
  <si>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</si>
  <si>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</si>
  <si>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</si>
  <si>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</si>
  <si>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</si>
  <si>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</si>
  <si>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</si>
  <si>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</si>
  <si>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</si>
  <si>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</si>
  <si>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</si>
  <si>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</si>
  <si>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</si>
  <si>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</si>
  <si>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</si>
  <si>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</si>
  <si>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</si>
  <si>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</si>
  <si>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</si>
  <si>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</si>
  <si>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</si>
  <si>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</si>
  <si>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</si>
  <si>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</si>
  <si>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</si>
  <si>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</si>
  <si>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</si>
  <si>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</si>
  <si>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</si>
  <si>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</si>
  <si>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</si>
  <si>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</si>
  <si>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</si>
  <si>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</si>
  <si>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</si>
  <si>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</si>
  <si>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</si>
  <si>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</si>
  <si>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</si>
  <si>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</si>
  <si>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</si>
  <si>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</si>
  <si>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</si>
  <si>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</si>
  <si>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</si>
  <si>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</si>
  <si>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</si>
  <si>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</si>
  <si>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</si>
  <si>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</si>
  <si>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</si>
  <si>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</si>
  <si>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</si>
  <si>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</si>
  <si>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</si>
  <si>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</si>
  <si>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</si>
  <si>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</si>
  <si>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</si>
  <si>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</si>
  <si>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</si>
  <si>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</si>
  <si>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</si>
  <si>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</si>
  <si>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</si>
  <si>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</si>
  <si>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</si>
  <si>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</si>
  <si>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</si>
  <si>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</si>
  <si>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</si>
  <si>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</si>
  <si>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</si>
  <si>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</si>
  <si>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</si>
  <si>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</si>
  <si>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</si>
  <si>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</si>
  <si>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</si>
  <si>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</si>
  <si>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</si>
  <si>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</si>
  <si>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</si>
  <si>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</si>
  <si>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</si>
  <si>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</si>
  <si>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</si>
  <si>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</si>
  <si>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</si>
  <si>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</si>
  <si>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</si>
  <si>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</si>
  <si>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</si>
  <si>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</si>
  <si>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</si>
  <si>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</si>
  <si>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</si>
  <si>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</si>
  <si>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</si>
  <si>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</si>
  <si>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</si>
  <si>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</si>
  <si>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</si>
  <si>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</si>
  <si>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</si>
  <si>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</si>
  <si>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</si>
  <si>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</si>
  <si>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</si>
  <si>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</si>
  <si>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</si>
  <si>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</si>
  <si>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</si>
  <si>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</si>
  <si>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</si>
  <si>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</si>
  <si>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</si>
  <si>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</si>
  <si>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</si>
  <si>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</si>
  <si>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</si>
  <si>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</si>
  <si>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</si>
  <si>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</si>
  <si>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</si>
  <si>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</si>
  <si>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</si>
  <si>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</si>
  <si>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</si>
  <si>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</si>
  <si>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</si>
  <si>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</si>
  <si>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</si>
  <si>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</si>
  <si>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</si>
  <si>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</si>
  <si>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</si>
  <si>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</si>
  <si>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</si>
  <si>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</si>
  <si>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</si>
  <si>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</si>
  <si>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</si>
  <si>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</si>
  <si>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</si>
  <si>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</si>
  <si>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</si>
  <si>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</si>
  <si>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</si>
  <si>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</si>
  <si>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</si>
  <si>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</si>
  <si>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</si>
  <si>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</si>
  <si>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</si>
  <si>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</si>
  <si>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</si>
  <si>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</si>
  <si>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</si>
  <si>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</si>
  <si>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</si>
  <si>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</si>
  <si>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</si>
  <si>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</si>
  <si>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</si>
  <si>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</si>
  <si>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</si>
  <si>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</si>
  <si>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</si>
  <si>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</si>
  <si>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</si>
  <si>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</si>
  <si>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</si>
  <si>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</si>
  <si>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</si>
  <si>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</si>
  <si>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</si>
  <si>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</si>
  <si>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</si>
  <si>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</si>
  <si>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</si>
  <si>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</si>
  <si>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</si>
  <si>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</si>
  <si>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</si>
  <si>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</si>
  <si>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</si>
  <si>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</si>
  <si>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</si>
  <si>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</si>
  <si>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</si>
  <si>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</si>
  <si>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</si>
  <si>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</si>
  <si>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</si>
  <si>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</si>
  <si>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</si>
  <si>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</si>
  <si>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</si>
  <si>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</si>
  <si>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</si>
  <si>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</si>
  <si>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</si>
  <si>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</si>
  <si>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</si>
  <si>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</si>
  <si>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</si>
  <si>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</si>
  <si>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</si>
  <si>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</si>
  <si>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</si>
  <si>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</si>
  <si>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</si>
  <si>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</si>
  <si>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</si>
  <si>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</si>
  <si>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</si>
  <si>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</si>
  <si>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</si>
  <si>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</si>
  <si>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</si>
  <si>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</si>
  <si>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</si>
  <si>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</si>
  <si>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</si>
  <si>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</si>
  <si>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</si>
  <si>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</si>
  <si>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</si>
  <si>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</si>
  <si>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</si>
  <si>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</si>
  <si>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</si>
  <si>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</si>
  <si>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</si>
  <si>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</si>
  <si>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</si>
  <si>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</si>
  <si>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</si>
  <si>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</si>
  <si>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</si>
  <si>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</si>
  <si>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</si>
  <si>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</si>
  <si>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</si>
  <si>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</si>
  <si>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</si>
  <si>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</si>
  <si>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</si>
  <si>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</si>
  <si>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</si>
  <si>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</si>
  <si>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</si>
  <si>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</si>
  <si>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</si>
  <si>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</si>
  <si>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</si>
  <si>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</si>
  <si>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</si>
  <si>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</si>
  <si>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</si>
  <si>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</si>
  <si>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</si>
  <si>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</si>
  <si>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</si>
  <si>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</si>
  <si>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</si>
  <si>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</si>
  <si>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</si>
  <si>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</si>
  <si>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</si>
  <si>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</si>
  <si>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</si>
  <si>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</si>
  <si>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</si>
  <si>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</si>
  <si>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</si>
  <si>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</si>
  <si>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</si>
  <si>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</si>
  <si>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</si>
  <si>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</si>
  <si>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</si>
  <si>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</si>
  <si>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</si>
  <si>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</si>
  <si>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</si>
  <si>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</si>
  <si>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</si>
  <si>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</si>
  <si>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</si>
  <si>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</si>
  <si>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</si>
  <si>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</si>
  <si>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</si>
  <si>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</si>
  <si>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</si>
  <si>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</si>
  <si>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</si>
  <si>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</si>
  <si>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</si>
  <si>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</si>
  <si>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</si>
  <si>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</si>
  <si>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</si>
  <si>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</si>
  <si>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</si>
  <si>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</si>
  <si>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</si>
  <si>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</si>
  <si>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</si>
  <si>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</si>
  <si>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</si>
  <si>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</si>
  <si>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</si>
  <si>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</si>
  <si>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</si>
  <si>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</si>
  <si>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</si>
  <si>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</si>
  <si>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</si>
  <si>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</si>
  <si>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</si>
  <si>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</si>
  <si>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</si>
  <si>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</si>
  <si>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</si>
  <si>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</si>
  <si>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</si>
  <si>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</si>
  <si>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</si>
  <si>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</si>
  <si>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</si>
  <si>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</si>
  <si>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</si>
  <si>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</si>
  <si>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</si>
  <si>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</si>
  <si>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</si>
  <si>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</si>
  <si>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</si>
  <si>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</si>
  <si>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</si>
  <si>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</si>
  <si>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</si>
  <si>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</si>
  <si>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</si>
  <si>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</si>
  <si>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</si>
  <si>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</si>
  <si>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</si>
  <si>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</si>
  <si>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</si>
  <si>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</si>
  <si>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</si>
  <si>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</si>
  <si>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</si>
  <si>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</si>
  <si>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</si>
  <si>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</si>
  <si>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</si>
  <si>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</si>
  <si>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</si>
  <si>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</si>
  <si>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</si>
  <si>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</si>
  <si>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</si>
  <si>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</si>
  <si>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</si>
  <si>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</si>
  <si>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</si>
  <si>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</si>
  <si>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</si>
  <si>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</si>
  <si>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</si>
  <si>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</si>
  <si>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</si>
  <si>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</si>
  <si>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</si>
  <si>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</si>
  <si>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</si>
  <si>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</si>
  <si>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</si>
  <si>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</si>
  <si>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</si>
  <si>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</si>
  <si>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</si>
  <si>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</si>
  <si>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</si>
  <si>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</si>
  <si>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</si>
  <si>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</si>
  <si>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</si>
  <si>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</si>
  <si>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</si>
  <si>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</si>
  <si>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</si>
  <si>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</si>
  <si>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</si>
  <si>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</si>
  <si>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</si>
  <si>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</si>
  <si>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</si>
  <si>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</si>
  <si>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</si>
  <si>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</si>
  <si>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</si>
  <si>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</si>
  <si>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</si>
  <si>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</si>
  <si>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</si>
  <si>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</si>
  <si>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</si>
  <si>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</si>
  <si>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</si>
  <si>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</si>
  <si>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</si>
  <si>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</si>
  <si>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</si>
  <si>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</si>
  <si>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</si>
  <si>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</si>
  <si>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</si>
  <si>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</si>
  <si>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</si>
  <si>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</si>
  <si>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</si>
  <si>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</si>
  <si>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</si>
  <si>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</si>
  <si>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</si>
  <si>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</si>
  <si>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</si>
  <si>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</si>
  <si>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</si>
  <si>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</si>
  <si>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</si>
  <si>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</si>
  <si>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</si>
  <si>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</si>
  <si>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</si>
  <si>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</si>
  <si>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</si>
  <si>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</si>
  <si>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</si>
  <si>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</si>
  <si>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</si>
  <si>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</si>
  <si>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</si>
  <si>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</si>
  <si>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</si>
  <si>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</si>
  <si>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</si>
  <si>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</si>
  <si>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</si>
  <si>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</si>
  <si>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</si>
  <si>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</si>
  <si>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</si>
  <si>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</si>
  <si>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</si>
  <si>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</si>
  <si>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</si>
  <si>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</si>
  <si>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</si>
  <si>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</si>
  <si>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</si>
  <si>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</si>
  <si>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</si>
  <si>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</si>
  <si>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</si>
  <si>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</si>
  <si>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</si>
  <si>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</si>
  <si>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</si>
  <si>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</si>
  <si>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</si>
  <si>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</si>
  <si>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</si>
  <si>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</si>
  <si>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</si>
  <si>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</si>
  <si>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</si>
  <si>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</si>
  <si>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</si>
  <si>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</si>
  <si>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</si>
  <si>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</si>
  <si>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</si>
  <si>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</si>
  <si>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</si>
  <si>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</si>
  <si>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</si>
  <si>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</si>
  <si>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</si>
  <si>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</si>
  <si>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</si>
  <si>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</si>
  <si>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</si>
  <si>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</si>
  <si>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</si>
  <si>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</si>
  <si>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</si>
  <si>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</si>
  <si>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</si>
  <si>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</si>
  <si>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</si>
  <si>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</si>
  <si>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</si>
  <si>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</si>
  <si>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</si>
  <si>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</si>
  <si>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</si>
  <si>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</si>
  <si>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</si>
  <si>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</si>
  <si>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</si>
  <si>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</si>
  <si>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</si>
  <si>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</si>
  <si>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</si>
  <si>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</si>
  <si>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</si>
  <si>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</si>
  <si>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</si>
  <si>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</si>
  <si>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</si>
  <si>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</si>
  <si>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</si>
  <si>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</si>
  <si>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</si>
  <si>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</si>
  <si>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</si>
  <si>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</si>
  <si>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</si>
  <si>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</si>
  <si>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</si>
  <si>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</si>
  <si>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</si>
  <si>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</si>
  <si>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</si>
  <si>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</si>
  <si>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</si>
  <si>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</si>
  <si>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</si>
  <si>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</si>
  <si>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</si>
  <si>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</si>
  <si>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</si>
  <si>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</si>
  <si>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</si>
  <si>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</si>
  <si>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</si>
  <si>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</si>
  <si>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</si>
  <si>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</si>
  <si>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</si>
  <si>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</si>
  <si>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</si>
  <si>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</si>
  <si>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</si>
  <si>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</si>
  <si>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</si>
  <si>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</si>
  <si>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</si>
  <si>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</si>
  <si>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</si>
  <si>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</si>
  <si>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</si>
  <si>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</si>
  <si>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</si>
  <si>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</si>
  <si>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</si>
  <si>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</si>
  <si>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</si>
  <si>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</si>
  <si>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</si>
  <si>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</si>
  <si>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</si>
  <si>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</si>
  <si>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</si>
  <si>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</si>
  <si>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</si>
  <si>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</si>
  <si>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</si>
  <si>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</si>
  <si>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</si>
  <si>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</si>
  <si>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</si>
  <si>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</si>
  <si>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</si>
  <si>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</si>
  <si>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</si>
  <si>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</si>
  <si>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</si>
  <si>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</si>
  <si>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</si>
  <si>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</si>
  <si>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</si>
  <si>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</si>
  <si>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</si>
  <si>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</si>
  <si>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</si>
  <si>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</si>
  <si>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</si>
  <si>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</si>
  <si>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</si>
  <si>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</si>
  <si>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</si>
  <si>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</si>
  <si>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</si>
  <si>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</si>
  <si>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</si>
  <si>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</si>
  <si>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</si>
  <si>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</si>
  <si>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</si>
  <si>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</si>
  <si>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</si>
  <si>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</si>
  <si>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</si>
  <si>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</si>
  <si>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</si>
  <si>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</si>
  <si>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</si>
  <si>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</si>
  <si>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</si>
  <si>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</si>
  <si>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</si>
  <si>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</si>
  <si>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</si>
  <si>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</si>
  <si>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</si>
  <si>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</si>
  <si>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</si>
  <si>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</si>
  <si>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</si>
  <si>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</si>
  <si>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</si>
  <si>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</si>
  <si>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</si>
  <si>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</si>
  <si>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</si>
  <si>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</si>
  <si>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</si>
  <si>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</si>
  <si>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</si>
  <si>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</si>
  <si>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</si>
  <si>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</si>
  <si>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</si>
  <si>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</si>
  <si>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</si>
  <si>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</si>
  <si>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</si>
  <si>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</si>
  <si>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</si>
  <si>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</si>
  <si>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</si>
  <si>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</si>
  <si>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</si>
  <si>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</si>
  <si>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</si>
  <si>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</si>
  <si>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</si>
  <si>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</si>
  <si>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</si>
  <si>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</si>
  <si>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</si>
  <si>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</si>
  <si>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</si>
  <si>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</si>
  <si>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</si>
  <si>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</si>
  <si>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</si>
  <si>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</si>
  <si>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</si>
  <si>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</si>
  <si>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</si>
  <si>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</si>
  <si>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</si>
  <si>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</si>
  <si>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</si>
  <si>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</si>
  <si>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</si>
  <si>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</si>
  <si>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</si>
  <si>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</si>
  <si>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</si>
  <si>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</si>
  <si>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</si>
  <si>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</si>
  <si>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</si>
  <si>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</si>
  <si>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</si>
  <si>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</si>
  <si>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</si>
  <si>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</si>
  <si>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</si>
  <si>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</si>
  <si>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</si>
  <si>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</si>
  <si>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</si>
  <si>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</si>
  <si>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</si>
  <si>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</si>
  <si>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</si>
  <si>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</si>
  <si>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</si>
  <si>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</si>
  <si>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</si>
  <si>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</si>
  <si>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</si>
  <si>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</si>
  <si>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</si>
  <si>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</si>
  <si>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</si>
  <si>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</si>
  <si>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</si>
  <si>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</si>
  <si>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</si>
  <si>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</si>
  <si>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</si>
  <si>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</si>
  <si>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</si>
  <si>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</si>
  <si>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</si>
  <si>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</si>
  <si>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</si>
  <si>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</si>
  <si>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</si>
  <si>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</si>
  <si>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</si>
  <si>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</si>
  <si>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</si>
  <si>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</si>
  <si>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</si>
  <si>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</si>
  <si>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</si>
  <si>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</si>
  <si>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</si>
  <si>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</si>
  <si>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</si>
  <si>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</si>
  <si>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</si>
  <si>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</si>
  <si>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</si>
  <si>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</si>
  <si>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</si>
  <si>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</si>
  <si>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</si>
  <si>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</si>
  <si>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</si>
  <si>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</si>
  <si>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</si>
  <si>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</si>
  <si>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</si>
  <si>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</si>
  <si>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</si>
  <si>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</si>
  <si>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</si>
  <si>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</si>
  <si>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</si>
  <si>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</si>
  <si>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</si>
  <si>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</si>
  <si>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</si>
  <si>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</si>
  <si>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</si>
  <si>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</si>
  <si>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</si>
  <si>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</si>
  <si>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</si>
  <si>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</si>
  <si>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</si>
  <si>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</si>
  <si>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</si>
  <si>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</si>
  <si>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</si>
  <si>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</si>
  <si>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</si>
  <si>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</si>
  <si>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</si>
  <si>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</si>
  <si>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</si>
  <si>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</si>
  <si>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</si>
  <si>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</si>
  <si>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</si>
  <si>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</si>
  <si>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</si>
  <si>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</si>
  <si>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</si>
  <si>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</si>
  <si>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</si>
  <si>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</si>
  <si>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</si>
  <si>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</si>
  <si>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</si>
  <si>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</si>
  <si>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</si>
  <si>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</si>
  <si>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</si>
  <si>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</si>
  <si>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</si>
  <si>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</si>
  <si>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</si>
  <si>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</si>
  <si>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</si>
  <si>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</si>
  <si>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</si>
  <si>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</si>
  <si>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</si>
  <si>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</si>
  <si>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</si>
  <si>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</si>
  <si>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</si>
  <si>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</si>
  <si>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</si>
  <si>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</si>
  <si>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</si>
  <si>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</si>
  <si>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</si>
  <si>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</si>
  <si>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</si>
  <si>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</si>
  <si>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</si>
  <si>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</si>
  <si>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</si>
  <si>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</si>
  <si>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</si>
  <si>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</si>
  <si>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</si>
  <si>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</si>
  <si>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</si>
  <si>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</si>
  <si>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</si>
  <si>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</si>
  <si>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</si>
  <si>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</si>
  <si>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</si>
  <si>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</si>
  <si>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</si>
  <si>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</si>
  <si>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</si>
  <si>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</si>
  <si>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</si>
  <si>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</si>
  <si>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</si>
  <si>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</si>
  <si>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</si>
  <si>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</si>
  <si>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</si>
  <si>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</si>
  <si>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</si>
  <si>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</si>
  <si>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</si>
  <si>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</si>
  <si>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</si>
  <si>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</si>
  <si>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</si>
  <si>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</si>
  <si>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</si>
  <si>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</si>
  <si>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</si>
  <si>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</si>
  <si>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</si>
  <si>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</si>
  <si>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</si>
  <si>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</si>
  <si>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</si>
  <si>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</si>
  <si>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</si>
  <si>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</si>
  <si>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</si>
  <si>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</si>
  <si>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</si>
  <si>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</si>
  <si>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</si>
  <si>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</si>
  <si>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</si>
  <si>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</si>
  <si>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</si>
  <si>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</si>
  <si>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</si>
  <si>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</si>
  <si>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</si>
  <si>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</si>
  <si>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</si>
  <si>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</si>
  <si>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</si>
  <si>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</si>
  <si>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</si>
  <si>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</si>
  <si>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</si>
  <si>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</si>
  <si>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</si>
  <si>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</si>
  <si>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</si>
  <si>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</si>
  <si>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</si>
  <si>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</si>
  <si>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</si>
  <si>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</si>
  <si>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</si>
  <si>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</si>
  <si>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</si>
  <si>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</si>
  <si>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</si>
  <si>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</si>
  <si>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</si>
  <si>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</si>
  <si>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</si>
  <si>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</si>
  <si>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</si>
  <si>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</si>
  <si>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</si>
  <si>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</si>
  <si>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</si>
  <si>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</si>
  <si>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</si>
  <si>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</si>
  <si>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</si>
  <si>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</si>
  <si>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</si>
  <si>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</si>
  <si>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</si>
  <si>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</si>
  <si>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</si>
  <si>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</si>
  <si>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</si>
  <si>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</si>
  <si>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</si>
  <si>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</si>
  <si>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</si>
  <si>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</si>
  <si>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</si>
  <si>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</si>
  <si>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</si>
  <si>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</si>
  <si>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</si>
  <si>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</si>
  <si>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</si>
  <si>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</si>
  <si>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</si>
  <si>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</si>
  <si>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</si>
  <si>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</si>
  <si>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</si>
  <si>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</si>
  <si>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</si>
  <si>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</si>
  <si>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</si>
  <si>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</si>
  <si>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</si>
  <si>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</si>
  <si>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</si>
  <si>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</si>
  <si>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</si>
  <si>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</si>
  <si>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</si>
  <si>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</si>
  <si>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</si>
  <si>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</si>
  <si>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</si>
  <si>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</si>
  <si>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</si>
  <si>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</si>
  <si>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</si>
  <si>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</si>
  <si>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</si>
  <si>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</si>
  <si>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</si>
  <si>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</si>
  <si>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</si>
  <si>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</si>
  <si>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</si>
  <si>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</si>
  <si>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</si>
  <si>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</si>
  <si>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</si>
  <si>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</si>
  <si>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</si>
  <si>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</si>
  <si>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</si>
  <si>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</si>
  <si>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</si>
  <si>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</si>
  <si>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</si>
  <si>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</si>
  <si>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</si>
  <si>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</si>
  <si>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</si>
  <si>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</si>
  <si>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</si>
  <si>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</si>
  <si>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</si>
  <si>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</si>
  <si>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</si>
  <si>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</si>
  <si>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</si>
  <si>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</si>
  <si>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</si>
  <si>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</si>
  <si>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</si>
  <si>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</si>
  <si>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</si>
  <si>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</si>
  <si>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</si>
  <si>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</si>
  <si>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</si>
  <si>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</si>
  <si>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</si>
  <si>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</si>
  <si>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</si>
  <si>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</si>
  <si>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</si>
  <si>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</si>
  <si>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</si>
  <si>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</si>
  <si>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</si>
  <si>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</si>
  <si>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</si>
  <si>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</si>
  <si>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</si>
  <si>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</si>
  <si>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</si>
  <si>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</si>
  <si>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</si>
  <si>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</si>
  <si>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</si>
  <si>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</si>
  <si>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</si>
  <si>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</si>
  <si>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</si>
  <si>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</si>
  <si>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</si>
  <si>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</si>
  <si>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</si>
  <si>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</si>
  <si>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</si>
  <si>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</si>
  <si>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</si>
  <si>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</si>
  <si>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</si>
  <si>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</si>
  <si>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</si>
  <si>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</si>
  <si>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</si>
  <si>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</si>
  <si>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</si>
  <si>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</si>
  <si>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</si>
  <si>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</si>
  <si>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</si>
  <si>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</si>
  <si>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</si>
  <si>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</si>
  <si>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</si>
  <si>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</si>
  <si>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</si>
  <si>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</si>
  <si>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</si>
  <si>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</si>
  <si>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</si>
  <si>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</si>
  <si>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</si>
  <si>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</si>
  <si>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</si>
  <si>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</si>
  <si>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</si>
  <si>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</si>
  <si>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</si>
  <si>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</si>
  <si>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</si>
  <si>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</si>
  <si>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</si>
  <si>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</si>
  <si>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</si>
  <si>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</si>
  <si>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</si>
  <si>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</si>
  <si>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</si>
  <si>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</si>
  <si>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</si>
  <si>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</si>
  <si>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</si>
  <si>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</si>
  <si>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</si>
  <si>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</si>
  <si>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</si>
  <si>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</si>
  <si>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</si>
  <si>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</si>
  <si>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</si>
  <si>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</si>
  <si>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</si>
  <si>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</si>
  <si>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</si>
  <si>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</si>
  <si>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</si>
  <si>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</si>
  <si>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</si>
  <si>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</si>
  <si>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</si>
  <si>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</si>
  <si>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</si>
  <si>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</si>
  <si>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</si>
  <si>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</si>
  <si>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</si>
  <si>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</si>
  <si>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</si>
  <si>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</si>
  <si>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</si>
  <si>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</si>
  <si>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</si>
  <si>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</si>
  <si>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</si>
  <si>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</si>
  <si>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</si>
  <si>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</si>
  <si>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</si>
  <si>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</si>
  <si>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</si>
  <si>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</si>
  <si>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</si>
  <si>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</si>
  <si>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</si>
  <si>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</si>
  <si>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</si>
  <si>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</si>
  <si>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</si>
  <si>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</si>
  <si>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</si>
  <si>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</si>
  <si>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</si>
  <si>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</si>
  <si>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</si>
  <si>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</si>
  <si>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</si>
  <si>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</si>
  <si>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</si>
  <si>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</si>
  <si>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</si>
  <si>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</si>
  <si>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</si>
  <si>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</si>
  <si>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</si>
  <si>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</si>
  <si>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</si>
  <si>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</si>
  <si>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</si>
  <si>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</si>
  <si>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</si>
  <si>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</si>
  <si>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</si>
  <si>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</si>
  <si>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</si>
  <si>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</si>
  <si>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</si>
  <si>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</si>
  <si>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</si>
  <si>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</si>
  <si>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</si>
  <si>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</si>
  <si>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</si>
  <si>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</si>
  <si>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</si>
  <si>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</si>
  <si>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</si>
  <si>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</si>
  <si>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</si>
  <si>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</si>
  <si>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</si>
  <si>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</si>
  <si>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</si>
  <si>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</si>
  <si>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</si>
  <si>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</si>
  <si>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</si>
  <si>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</si>
  <si>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</si>
  <si>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</si>
  <si>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</si>
  <si>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</si>
  <si>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</si>
  <si>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</si>
  <si>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</si>
  <si>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</si>
  <si>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</si>
  <si>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</si>
  <si>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</si>
  <si>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</si>
  <si>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</si>
  <si>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</si>
  <si>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</si>
  <si>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</si>
  <si>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</si>
  <si>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</si>
  <si>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</si>
  <si>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</si>
  <si>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</si>
  <si>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</si>
  <si>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</si>
  <si>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</si>
  <si>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</si>
  <si>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</si>
  <si>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</si>
  <si>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</si>
  <si>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</si>
  <si>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</si>
  <si>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</si>
  <si>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</si>
  <si>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</si>
  <si>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</si>
  <si>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</si>
  <si>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</si>
  <si>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</si>
  <si>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</si>
  <si>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</si>
  <si>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</si>
  <si>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</si>
  <si>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</si>
  <si>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</si>
  <si>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</si>
  <si>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</si>
  <si>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</si>
  <si>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</si>
  <si>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</si>
  <si>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</si>
  <si>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</si>
  <si>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</si>
  <si>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</si>
  <si>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</si>
  <si>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</si>
  <si>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</si>
  <si>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</si>
  <si>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</si>
  <si>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</si>
  <si>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</si>
  <si>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</si>
  <si>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</si>
  <si>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</si>
  <si>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</si>
  <si>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</si>
  <si>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</si>
  <si>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</si>
  <si>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</si>
  <si>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</si>
  <si>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</si>
  <si>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</si>
  <si>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</si>
  <si>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</si>
  <si>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</si>
  <si>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</si>
  <si>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</si>
  <si>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</si>
  <si>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</si>
  <si>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</si>
  <si>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</si>
  <si>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</si>
  <si>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</si>
  <si>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</si>
  <si>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</si>
  <si>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</si>
  <si>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</si>
  <si>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</si>
  <si>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</si>
  <si>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</si>
  <si>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</si>
  <si>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</si>
  <si>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</si>
  <si>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</si>
  <si>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</si>
  <si>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</si>
  <si>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</si>
  <si>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</si>
  <si>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</si>
  <si>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</si>
  <si>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</si>
  <si>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</si>
  <si>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</si>
  <si>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</si>
  <si>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</si>
  <si>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</si>
  <si>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</si>
  <si>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</si>
  <si>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</si>
  <si>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</si>
  <si>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</si>
  <si>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</si>
  <si>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</si>
  <si>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</si>
  <si>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</si>
  <si>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</si>
  <si>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</si>
  <si>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</si>
  <si>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</si>
  <si>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</si>
  <si>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</si>
  <si>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</si>
  <si>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</si>
  <si>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</si>
  <si>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</si>
  <si>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</si>
  <si>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</si>
  <si>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</si>
  <si>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</si>
  <si>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</si>
  <si>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</si>
  <si>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</si>
  <si>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</si>
  <si>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</si>
  <si>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</si>
  <si>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</si>
  <si>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</si>
  <si>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</si>
  <si>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</si>
  <si>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</si>
  <si>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</si>
  <si>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</si>
  <si>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</si>
  <si>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</si>
  <si>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</si>
  <si>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</si>
  <si>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</si>
  <si>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</si>
  <si>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</si>
  <si>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</si>
  <si>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</si>
  <si>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</si>
  <si>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</si>
  <si>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</si>
  <si>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</si>
  <si>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</si>
  <si>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</si>
  <si>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</si>
  <si>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</si>
  <si>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</si>
  <si>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</si>
  <si>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</si>
  <si>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</si>
  <si>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</si>
  <si>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</si>
  <si>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</si>
  <si>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</si>
  <si>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</si>
  <si>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</si>
  <si>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</si>
  <si>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</si>
  <si>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</si>
  <si>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</si>
  <si>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</si>
  <si>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</si>
  <si>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</si>
  <si>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</si>
  <si>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</si>
  <si>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</si>
  <si>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</si>
  <si>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</si>
  <si>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</si>
  <si>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</si>
  <si>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</si>
  <si>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</si>
  <si>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</si>
  <si>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</si>
  <si>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</si>
  <si>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</si>
  <si>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</si>
  <si>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</si>
  <si>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</si>
  <si>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</si>
  <si>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</si>
  <si>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</si>
  <si>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</si>
  <si>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</si>
  <si>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</si>
  <si>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</si>
  <si>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</si>
  <si>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</si>
  <si>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</si>
  <si>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</si>
  <si>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</si>
  <si>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</si>
  <si>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</si>
  <si>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</si>
  <si>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</si>
  <si>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</si>
  <si>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</si>
  <si>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</si>
  <si>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</si>
  <si>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</si>
  <si>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</si>
  <si>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</si>
  <si>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</si>
  <si>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</si>
  <si>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</si>
  <si>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</si>
  <si>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</si>
  <si>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</si>
  <si>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</si>
  <si>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</si>
  <si>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</si>
  <si>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</si>
  <si>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</si>
  <si>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</si>
  <si>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</si>
  <si>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</si>
  <si>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</si>
  <si>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</si>
  <si>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</si>
  <si>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</si>
  <si>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</si>
  <si>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</si>
  <si>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</si>
  <si>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</si>
  <si>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</si>
  <si>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</si>
  <si>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</si>
  <si>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</si>
  <si>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</si>
  <si>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</si>
  <si>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</si>
  <si>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</si>
  <si>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</si>
  <si>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</si>
  <si>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</si>
  <si>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</si>
  <si>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</si>
  <si>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</si>
  <si>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</si>
  <si>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</si>
  <si>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</si>
  <si>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</si>
  <si>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</si>
  <si>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</si>
  <si>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</si>
  <si>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</si>
  <si>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</si>
  <si>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</si>
  <si>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</si>
  <si>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</si>
  <si>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</si>
  <si>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</si>
  <si>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</si>
  <si>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</si>
  <si>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</si>
  <si>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</si>
  <si>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</si>
  <si>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</si>
  <si>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</si>
  <si>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</si>
  <si>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</si>
  <si>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</si>
  <si>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</si>
  <si>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</si>
  <si>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</si>
  <si>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</si>
  <si>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</si>
  <si>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</si>
  <si>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</si>
  <si>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</si>
  <si>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</si>
  <si>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</si>
  <si>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</si>
  <si>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</si>
  <si>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</si>
  <si>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</si>
  <si>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</si>
  <si>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</si>
  <si>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</si>
  <si>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</si>
  <si>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</si>
  <si>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</si>
  <si>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</si>
  <si>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</si>
  <si>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</si>
  <si>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</si>
  <si>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</si>
  <si>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</si>
  <si>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</si>
  <si>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</si>
  <si>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</si>
  <si>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</si>
  <si>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</si>
  <si>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</si>
  <si>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</si>
  <si>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</si>
  <si>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</si>
  <si>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</si>
  <si>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</si>
  <si>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</si>
  <si>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</si>
  <si>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</si>
  <si>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</si>
  <si>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</si>
  <si>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</si>
  <si>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</si>
  <si>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</si>
  <si>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</si>
  <si>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</si>
  <si>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</si>
  <si>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</si>
  <si>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</si>
  <si>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</si>
  <si>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</si>
  <si>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</si>
  <si>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</si>
  <si>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</si>
  <si>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</si>
  <si>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</si>
  <si>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</si>
  <si>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</si>
  <si>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</si>
  <si>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</si>
  <si>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</si>
  <si>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</si>
  <si>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</si>
  <si>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</si>
  <si>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</si>
  <si>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</si>
  <si>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</si>
  <si>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</si>
  <si>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</si>
  <si>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</si>
  <si>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</si>
  <si>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</si>
  <si>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</si>
  <si>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</si>
  <si>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</si>
  <si>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</si>
  <si>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</si>
  <si>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</si>
  <si>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</si>
  <si>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</si>
  <si>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</si>
  <si>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</si>
  <si>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</si>
  <si>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</si>
  <si>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</si>
  <si>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</si>
  <si>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</si>
  <si>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</si>
  <si>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</si>
  <si>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</si>
  <si>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</si>
  <si>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</si>
  <si>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</si>
  <si>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</si>
  <si>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</si>
  <si>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</si>
  <si>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</si>
  <si>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</si>
  <si>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</si>
  <si>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</si>
  <si>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</si>
  <si>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</si>
  <si>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</si>
  <si>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</si>
  <si>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</si>
  <si>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</si>
  <si>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</si>
  <si>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</si>
  <si>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</si>
  <si>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</si>
  <si>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</si>
  <si>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</si>
  <si>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</si>
  <si>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</si>
  <si>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</si>
  <si>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</si>
  <si>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</si>
  <si>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</si>
  <si>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</si>
  <si>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</si>
  <si>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</si>
  <si>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</si>
  <si>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</si>
  <si>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</si>
  <si>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</si>
  <si>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</si>
  <si>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</si>
  <si>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</si>
  <si>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</si>
  <si>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</si>
  <si>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</si>
  <si>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</si>
  <si>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</si>
  <si>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</si>
  <si>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</si>
  <si>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</si>
  <si>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</si>
  <si>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</si>
  <si>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</si>
  <si>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</si>
  <si>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</si>
  <si>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</si>
  <si>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</si>
  <si>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</si>
  <si>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</si>
  <si>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</si>
  <si>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</si>
  <si>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</si>
  <si>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</si>
  <si>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</si>
  <si>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</si>
  <si>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</si>
  <si>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</si>
  <si>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</si>
  <si>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</si>
  <si>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</si>
  <si>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</si>
  <si>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</si>
  <si>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</si>
  <si>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</si>
  <si>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</si>
  <si>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</si>
  <si>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</si>
  <si>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</si>
  <si>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</si>
  <si>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</si>
  <si>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</si>
  <si>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</si>
  <si>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</si>
  <si>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</si>
  <si>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</si>
  <si>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</si>
  <si>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</si>
  <si>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</si>
  <si>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</si>
  <si>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</si>
  <si>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</si>
  <si>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</si>
  <si>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</si>
  <si>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</si>
  <si>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</si>
  <si>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</si>
  <si>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</si>
  <si>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</si>
  <si>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</si>
  <si>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</si>
  <si>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</si>
  <si>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</si>
  <si>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</si>
  <si>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</si>
  <si>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</si>
  <si>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</si>
  <si>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</si>
  <si>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</si>
  <si>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</si>
  <si>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</si>
  <si>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</si>
  <si>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</si>
  <si>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</si>
  <si>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</si>
  <si>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</si>
  <si>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</si>
  <si>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</si>
  <si>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</si>
  <si>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</si>
  <si>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</si>
  <si>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</si>
  <si>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</si>
  <si>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</si>
  <si>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</si>
  <si>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</si>
  <si>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</si>
  <si>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</si>
  <si>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</si>
  <si>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</si>
  <si>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</si>
  <si>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</si>
  <si>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</si>
  <si>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</si>
  <si>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</si>
  <si>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</si>
  <si>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</si>
  <si>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</si>
  <si>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</si>
  <si>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</si>
  <si>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</si>
  <si>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</si>
  <si>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</si>
  <si>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</si>
  <si>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</si>
  <si>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</si>
  <si>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</si>
  <si>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</si>
  <si>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</si>
  <si>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</si>
  <si>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</si>
  <si>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</si>
  <si>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</si>
  <si>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</si>
  <si>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</si>
  <si>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</si>
  <si>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</si>
  <si>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</si>
  <si>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</si>
  <si>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</si>
  <si>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</si>
  <si>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</si>
  <si>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</si>
  <si>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</si>
  <si>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</si>
  <si>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</si>
  <si>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</si>
  <si>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</si>
  <si>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</si>
  <si>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</si>
  <si>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</si>
  <si>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</si>
  <si>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</si>
  <si>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</si>
  <si>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</si>
  <si>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</si>
  <si>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</si>
  <si>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</si>
  <si>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</si>
  <si>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</si>
  <si>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</si>
  <si>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</si>
  <si>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</si>
  <si>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</si>
  <si>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</si>
  <si>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</si>
  <si>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</si>
  <si>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</si>
  <si>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</si>
  <si>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</si>
  <si>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</si>
  <si>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</si>
  <si>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</si>
  <si>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</si>
  <si>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</si>
  <si>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</si>
  <si>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</si>
  <si>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</si>
  <si>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</si>
  <si>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</si>
  <si>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</si>
  <si>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</si>
  <si>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</si>
  <si>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</si>
  <si>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</si>
  <si>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</si>
  <si>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</si>
  <si>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</si>
  <si>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</si>
  <si>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</si>
  <si>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</si>
  <si>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</si>
  <si>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</si>
  <si>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</si>
  <si>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</si>
  <si>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</si>
  <si>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</si>
  <si>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</si>
  <si>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</si>
  <si>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</si>
  <si>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</si>
  <si>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</si>
  <si>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</si>
  <si>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</si>
  <si>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</si>
  <si>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</si>
  <si>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</si>
  <si>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</si>
  <si>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</si>
  <si>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</si>
  <si>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</si>
  <si>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</si>
  <si>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</si>
  <si>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</si>
  <si>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</si>
  <si>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</si>
  <si>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</si>
  <si>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</si>
  <si>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</si>
  <si>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</si>
  <si>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</si>
  <si>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</si>
  <si>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</si>
  <si>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</si>
  <si>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</si>
  <si>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</si>
  <si>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</si>
  <si>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</si>
  <si>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</si>
  <si>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</si>
  <si>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</si>
  <si>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</si>
  <si>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</si>
  <si>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</si>
  <si>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</si>
  <si>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</si>
  <si>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</si>
  <si>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</si>
  <si>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</si>
  <si>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</si>
  <si>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</si>
  <si>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</si>
  <si>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</si>
  <si>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</si>
  <si>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</si>
  <si>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</si>
  <si>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</si>
  <si>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</si>
  <si>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</si>
  <si>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</si>
  <si>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</si>
  <si>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</si>
  <si>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</si>
  <si>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</si>
  <si>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</si>
  <si>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</si>
  <si>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</si>
  <si>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</si>
  <si>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</si>
  <si>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</si>
  <si>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</si>
  <si>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</si>
  <si>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</si>
  <si>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</si>
  <si>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</si>
  <si>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</si>
  <si>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</si>
  <si>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</si>
  <si>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</si>
  <si>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</si>
  <si>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</si>
  <si>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</si>
  <si>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</si>
  <si>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</si>
  <si>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</si>
  <si>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</si>
  <si>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</si>
  <si>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</si>
  <si>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</si>
  <si>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</si>
  <si>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</si>
  <si>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</si>
  <si>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</si>
  <si>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</si>
  <si>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</si>
  <si>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</si>
  <si>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</si>
  <si>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</si>
  <si>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</si>
  <si>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</si>
  <si>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</si>
  <si>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</si>
  <si>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</si>
  <si>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</si>
  <si>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</si>
  <si>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</si>
  <si>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</si>
  <si>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</si>
  <si>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</si>
  <si>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</si>
  <si>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</si>
  <si>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</si>
  <si>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</si>
  <si>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</si>
  <si>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</si>
  <si>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</si>
  <si>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</si>
  <si>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</si>
  <si>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</si>
  <si>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</si>
  <si>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</si>
  <si>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</si>
  <si>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</si>
  <si>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</si>
  <si>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</si>
  <si>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</si>
  <si>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</si>
  <si>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</si>
  <si>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</si>
  <si>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</si>
  <si>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</si>
  <si>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</si>
  <si>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</si>
  <si>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</si>
  <si>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</si>
  <si>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</si>
  <si>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</si>
  <si>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</si>
  <si>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</si>
  <si>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</si>
  <si>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</si>
  <si>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</si>
  <si>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</si>
  <si>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</si>
  <si>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</si>
  <si>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</si>
  <si>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</si>
  <si>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</si>
  <si>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</si>
  <si>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</si>
  <si>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</si>
  <si>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</si>
  <si>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</si>
  <si>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</si>
  <si>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</si>
  <si>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</si>
  <si>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</si>
  <si>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</si>
  <si>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</si>
  <si>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</si>
  <si>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</si>
  <si>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</si>
  <si>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</si>
  <si>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</si>
  <si>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</si>
  <si>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</si>
  <si>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</si>
  <si>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</si>
  <si>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</si>
  <si>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</si>
  <si>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</si>
  <si>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</si>
  <si>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</si>
  <si>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</si>
  <si>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</si>
  <si>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</si>
  <si>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</si>
  <si>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</si>
  <si>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</si>
  <si>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</si>
  <si>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</si>
  <si>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</si>
  <si>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</si>
  <si>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</si>
  <si>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</si>
  <si>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</si>
  <si>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</si>
  <si>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</si>
  <si>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</si>
  <si>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</si>
  <si>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</si>
  <si>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</si>
  <si>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</si>
  <si>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</si>
  <si>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</si>
  <si>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</si>
  <si>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</si>
  <si>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</si>
  <si>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</si>
  <si>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</si>
  <si>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</si>
  <si>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</si>
  <si>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</si>
  <si>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</si>
  <si>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</si>
  <si>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</si>
  <si>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</si>
  <si>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</si>
  <si>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</si>
  <si>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</si>
  <si>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</si>
  <si>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</si>
  <si>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</si>
  <si>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</si>
  <si>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</si>
  <si>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</si>
  <si>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</si>
  <si>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</si>
  <si>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</si>
  <si>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</si>
  <si>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</si>
  <si>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</si>
  <si>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</si>
  <si>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</si>
  <si>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</si>
  <si>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</si>
  <si>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</si>
  <si>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</si>
  <si>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</si>
  <si>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</si>
  <si>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</si>
  <si>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</si>
  <si>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</si>
  <si>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</si>
  <si>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</si>
  <si>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</si>
  <si>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</si>
  <si>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</si>
  <si>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</si>
  <si>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</si>
  <si>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</si>
  <si>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</si>
  <si>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</si>
  <si>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</si>
  <si>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</si>
  <si>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</si>
  <si>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</si>
  <si>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</si>
  <si>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</si>
  <si>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</si>
  <si>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</si>
  <si>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</si>
  <si>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</si>
  <si>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</si>
  <si>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</si>
  <si>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</si>
  <si>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</si>
  <si>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</si>
  <si>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</si>
  <si>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</si>
  <si>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</si>
  <si>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</si>
  <si>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</si>
  <si>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</si>
  <si>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</si>
  <si>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</si>
  <si>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</si>
  <si>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</si>
  <si>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</si>
  <si>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</si>
  <si>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</si>
  <si>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</si>
  <si>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</si>
  <si>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</si>
  <si>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</si>
  <si>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</si>
  <si>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</si>
  <si>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</si>
  <si>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</si>
  <si>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</si>
  <si>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</si>
  <si>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</si>
  <si>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</si>
  <si>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</si>
  <si>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</si>
  <si>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</si>
  <si>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</si>
  <si>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</si>
  <si>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</si>
  <si>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</si>
  <si>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</si>
  <si>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</si>
  <si>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</si>
  <si>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</si>
  <si>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</si>
  <si>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</si>
  <si>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</si>
  <si>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</si>
  <si>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</si>
  <si>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</si>
  <si>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</si>
  <si>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</si>
  <si>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</si>
  <si>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</si>
  <si>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</si>
  <si>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</si>
  <si>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</si>
  <si>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</si>
  <si>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</si>
  <si>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</si>
  <si>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</si>
  <si>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</si>
  <si>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</si>
  <si>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</si>
  <si>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</si>
  <si>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</si>
  <si>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</si>
  <si>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</si>
  <si>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</si>
  <si>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</si>
  <si>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</si>
  <si>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</si>
  <si>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</si>
  <si>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</si>
  <si>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</si>
  <si>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</si>
  <si>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</si>
  <si>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</si>
  <si>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</si>
  <si>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</si>
  <si>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</si>
  <si>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</si>
  <si>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</si>
  <si>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</si>
  <si>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</si>
  <si>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</si>
  <si>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</si>
  <si>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</si>
  <si>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</si>
  <si>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</si>
  <si>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</si>
  <si>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</si>
  <si>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</si>
  <si>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</si>
  <si>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</si>
  <si>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</si>
  <si>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</si>
  <si>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</si>
  <si>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</si>
  <si>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</si>
  <si>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</si>
  <si>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</si>
  <si>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</si>
  <si>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</si>
  <si>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</si>
  <si>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</si>
  <si>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</si>
  <si>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</si>
  <si>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</si>
  <si>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</si>
  <si>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</si>
  <si>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</si>
  <si>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</si>
  <si>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</si>
  <si>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</si>
  <si>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</si>
  <si>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</si>
  <si>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</si>
  <si>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</si>
  <si>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</si>
  <si>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</si>
  <si>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</si>
  <si>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</si>
  <si>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</si>
  <si>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</si>
  <si>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</si>
  <si>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</si>
  <si>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</si>
  <si>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</si>
  <si>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</si>
  <si>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</si>
  <si>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</si>
  <si>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</si>
  <si>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</si>
  <si>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</si>
  <si>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</si>
  <si>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</si>
  <si>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</si>
  <si>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</si>
  <si>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</si>
  <si>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</si>
  <si>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</si>
  <si>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</si>
  <si>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</si>
  <si>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</si>
  <si>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</si>
  <si>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</si>
  <si>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</si>
  <si>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</si>
  <si>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</si>
  <si>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</si>
  <si>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</si>
  <si>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</si>
  <si>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</si>
  <si>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</si>
  <si>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</si>
  <si>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</si>
  <si>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</si>
  <si>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</si>
  <si>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</si>
  <si>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</si>
  <si>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</si>
  <si>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</si>
  <si>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</si>
  <si>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</si>
  <si>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</si>
  <si>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</si>
  <si>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</si>
  <si>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</si>
  <si>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</si>
  <si>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</si>
  <si>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</si>
  <si>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</si>
  <si>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</si>
  <si>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</si>
  <si>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</si>
  <si>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</si>
  <si>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</si>
  <si>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</si>
  <si>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</si>
  <si>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</si>
  <si>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</si>
  <si>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</si>
  <si>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</si>
  <si>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</si>
  <si>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</si>
  <si>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</si>
  <si>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</si>
  <si>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</si>
  <si>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</si>
  <si>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</si>
  <si>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</si>
  <si>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</si>
  <si>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</si>
  <si>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</si>
  <si>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</si>
  <si>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</si>
  <si>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</si>
  <si>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</si>
  <si>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</si>
  <si>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</si>
  <si>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</si>
  <si>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</si>
  <si>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</si>
  <si>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</si>
  <si>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</si>
  <si>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</si>
  <si>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</si>
  <si>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</si>
  <si>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</si>
  <si>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</si>
  <si>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</si>
  <si>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</si>
  <si>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</si>
  <si>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</si>
  <si>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</si>
  <si>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</si>
  <si>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</si>
  <si>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</si>
  <si>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</si>
  <si>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</si>
  <si>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</si>
  <si>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</si>
  <si>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</si>
  <si>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</si>
  <si>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</si>
  <si>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</si>
  <si>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</si>
  <si>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</si>
  <si>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</si>
  <si>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</si>
  <si>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</si>
  <si>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</si>
  <si>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</si>
  <si>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</si>
  <si>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</si>
  <si>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</si>
  <si>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</si>
  <si>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</si>
  <si>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</si>
  <si>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</si>
  <si>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</si>
  <si>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</si>
  <si>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</si>
  <si>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</si>
  <si>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</si>
  <si>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</si>
  <si>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</si>
  <si>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</si>
  <si>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</si>
  <si>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</si>
  <si>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</si>
  <si>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</si>
  <si>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</si>
  <si>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</si>
  <si>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</si>
  <si>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</si>
  <si>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</si>
  <si>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</si>
  <si>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</si>
  <si>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</si>
  <si>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</si>
  <si>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</si>
  <si>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</si>
  <si>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</si>
  <si>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</si>
  <si>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</si>
  <si>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</si>
  <si>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</si>
  <si>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</si>
  <si>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</si>
  <si>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</si>
  <si>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</si>
  <si>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</si>
  <si>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</si>
  <si>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</si>
  <si>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</si>
  <si>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</si>
  <si>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</si>
  <si>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</si>
  <si>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</si>
  <si>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</si>
  <si>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</si>
  <si>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</si>
  <si>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</si>
  <si>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</si>
  <si>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</si>
  <si>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</si>
  <si>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</si>
  <si>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</si>
  <si>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</si>
  <si>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</si>
  <si>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</si>
  <si>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</si>
  <si>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</si>
  <si>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</si>
  <si>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</si>
  <si>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</si>
  <si>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</si>
  <si>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</si>
  <si>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</si>
  <si>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</si>
  <si>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</si>
  <si>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</si>
  <si>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</si>
  <si>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</si>
  <si>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</si>
  <si>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</si>
  <si>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</si>
  <si>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</si>
  <si>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</si>
  <si>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</si>
  <si>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</si>
  <si>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</si>
  <si>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</si>
  <si>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</si>
  <si>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</si>
  <si>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</si>
  <si>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</si>
  <si>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</si>
  <si>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</si>
  <si>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</si>
  <si>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</si>
  <si>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</si>
  <si>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</si>
  <si>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</si>
  <si>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</si>
  <si>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</si>
  <si>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</si>
  <si>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</si>
  <si>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</si>
  <si>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</si>
  <si>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</si>
  <si>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</si>
  <si>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</si>
  <si>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</si>
  <si>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</si>
  <si>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</si>
  <si>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</si>
  <si>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</si>
  <si>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</si>
  <si>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</si>
  <si>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</si>
  <si>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</si>
  <si>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</si>
  <si>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</si>
  <si>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</si>
  <si>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</si>
  <si>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</si>
  <si>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</si>
  <si>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</si>
  <si>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</si>
  <si>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</si>
  <si>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</si>
  <si>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</si>
  <si>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</si>
  <si>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</si>
  <si>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</si>
  <si>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</si>
  <si>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</si>
  <si>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</si>
  <si>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</si>
  <si>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</si>
  <si>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</si>
  <si>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</si>
  <si>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</si>
  <si>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</si>
  <si>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</si>
  <si>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</si>
  <si>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</si>
  <si>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</si>
  <si>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</si>
  <si>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</si>
  <si>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</si>
  <si>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</si>
  <si>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</si>
  <si>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</si>
  <si>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</si>
  <si>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</si>
  <si>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</si>
  <si>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</si>
  <si>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</si>
  <si>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</si>
  <si>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</si>
  <si>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</si>
  <si>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</si>
  <si>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</si>
  <si>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</si>
  <si>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</si>
  <si>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</si>
  <si>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</si>
  <si>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</si>
  <si>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</si>
  <si>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</si>
  <si>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</si>
  <si>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</si>
  <si>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</si>
  <si>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</si>
  <si>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</si>
  <si>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</si>
  <si>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</si>
  <si>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</si>
  <si>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</si>
  <si>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</si>
  <si>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</si>
  <si>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</si>
  <si>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</si>
  <si>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</si>
  <si>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</si>
  <si>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</si>
  <si>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</si>
  <si>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</si>
  <si>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</si>
  <si>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</si>
  <si>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</si>
  <si>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</si>
  <si>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</si>
  <si>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</si>
  <si>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</si>
  <si>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</si>
  <si>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</si>
  <si>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</si>
  <si>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</si>
  <si>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</si>
  <si>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</si>
  <si>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</si>
  <si>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</si>
  <si>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</si>
  <si>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</si>
  <si>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</si>
  <si>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</si>
  <si>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</si>
  <si>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</si>
  <si>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</si>
  <si>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</si>
  <si>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</si>
  <si>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</si>
  <si>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</si>
  <si>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</si>
  <si>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</si>
  <si>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</si>
  <si>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</si>
  <si>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</si>
  <si>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</si>
  <si>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</si>
  <si>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</si>
  <si>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</si>
  <si>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</si>
  <si>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</si>
  <si>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</si>
  <si>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</si>
  <si>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</si>
  <si>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</si>
  <si>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</si>
  <si>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</si>
  <si>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</si>
  <si>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</si>
  <si>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</si>
  <si>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</si>
  <si>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</si>
  <si>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</si>
  <si>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</si>
  <si>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</si>
  <si>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</si>
  <si>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</si>
  <si>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</si>
  <si>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</si>
  <si>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</si>
  <si>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</si>
  <si>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</si>
  <si>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</si>
  <si>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</si>
  <si>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</si>
  <si>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</si>
  <si>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</si>
  <si>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</si>
  <si>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</si>
  <si>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</si>
  <si>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</si>
  <si>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</si>
  <si>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</si>
  <si>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</si>
  <si>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</si>
  <si>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</si>
  <si>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</si>
  <si>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</si>
  <si>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</si>
  <si>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</si>
  <si>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</si>
  <si>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</si>
  <si>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</si>
  <si>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</si>
  <si>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</si>
  <si>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</si>
  <si>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</si>
  <si>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</si>
  <si>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</si>
  <si>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</si>
  <si>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</si>
  <si>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</si>
  <si>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</si>
  <si>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</si>
  <si>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</si>
  <si>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</si>
  <si>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</si>
  <si>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</si>
  <si>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</si>
  <si>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</si>
  <si>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</si>
  <si>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</si>
  <si>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</si>
  <si>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</si>
  <si>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</si>
  <si>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</si>
  <si>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</si>
  <si>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</si>
  <si>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</si>
  <si>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</si>
  <si>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</si>
  <si>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</si>
  <si>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</si>
  <si>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</si>
  <si>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</si>
  <si>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</si>
  <si>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</si>
  <si>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</si>
  <si>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</si>
  <si>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</si>
  <si>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</si>
  <si>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</si>
  <si>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</si>
  <si>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</si>
  <si>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</si>
  <si>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</si>
  <si>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</si>
  <si>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</si>
  <si>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</si>
  <si>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</si>
  <si>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</si>
  <si>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</si>
  <si>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</si>
  <si>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</si>
  <si>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</si>
  <si>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</si>
  <si>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</si>
  <si>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</si>
  <si>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</si>
  <si>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</si>
  <si>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</si>
  <si>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</si>
  <si>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</si>
  <si>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</si>
  <si>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</si>
  <si>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</si>
  <si>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</si>
  <si>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</si>
  <si>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</si>
  <si>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</si>
  <si>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</si>
  <si>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</si>
  <si>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</si>
  <si>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</si>
  <si>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</si>
  <si>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</si>
  <si>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</si>
  <si>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</si>
  <si>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</si>
  <si>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</si>
  <si>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</si>
  <si>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</si>
  <si>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</si>
  <si>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</si>
  <si>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</si>
  <si>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</si>
  <si>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</si>
  <si>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</si>
  <si>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</si>
  <si>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</si>
  <si>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</si>
  <si>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</si>
  <si>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</si>
  <si>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</si>
  <si>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</si>
  <si>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</si>
  <si>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</si>
  <si>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</si>
  <si>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</si>
  <si>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</si>
  <si>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</si>
  <si>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</si>
  <si>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</si>
  <si>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</si>
  <si>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</si>
  <si>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</si>
  <si>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</si>
  <si>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</si>
  <si>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</si>
  <si>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</si>
  <si>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</si>
  <si>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</si>
  <si>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</si>
  <si>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</si>
  <si>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</si>
  <si>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</si>
  <si>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</si>
  <si>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</si>
  <si>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</si>
  <si>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</si>
  <si>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</si>
  <si>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</si>
  <si>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</si>
  <si>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</si>
  <si>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</si>
  <si>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</si>
  <si>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</si>
  <si>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</si>
  <si>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</si>
  <si>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</si>
  <si>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</si>
  <si>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</si>
  <si>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</si>
  <si>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</si>
  <si>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</si>
  <si>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</si>
  <si>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</si>
  <si>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</si>
  <si>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</si>
  <si>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</si>
  <si>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</si>
  <si>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</si>
  <si>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</si>
  <si>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</si>
  <si>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</si>
  <si>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</si>
  <si>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</si>
  <si>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</si>
  <si>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</si>
  <si>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</si>
  <si>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</si>
  <si>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</si>
  <si>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</si>
  <si>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</si>
  <si>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</si>
  <si>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</si>
  <si>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</si>
  <si>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</si>
  <si>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</si>
  <si>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</si>
  <si>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</si>
  <si>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</si>
  <si>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</si>
  <si>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</si>
  <si>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</si>
  <si>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</si>
  <si>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</si>
  <si>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</si>
  <si>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</si>
  <si>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</si>
  <si>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</si>
  <si>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</si>
  <si>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</si>
  <si>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</si>
  <si>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</si>
  <si>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</si>
  <si>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</si>
  <si>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</si>
  <si>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</si>
  <si>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</si>
  <si>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</si>
  <si>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</si>
  <si>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</si>
  <si>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</si>
  <si>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</si>
  <si>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</si>
  <si>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</si>
  <si>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</si>
  <si>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</si>
  <si>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</si>
  <si>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</si>
  <si>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</si>
  <si>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</si>
  <si>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</si>
  <si>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</si>
  <si>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</si>
  <si>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</si>
  <si>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</si>
  <si>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</si>
  <si>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</si>
  <si>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</si>
  <si>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</si>
  <si>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</si>
  <si>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</si>
  <si>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</si>
  <si>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</si>
  <si>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</si>
  <si>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</si>
  <si>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</si>
  <si>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</si>
  <si>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</si>
  <si>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</si>
  <si>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</si>
  <si>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</si>
  <si>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</si>
  <si>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</si>
  <si>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</si>
  <si>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</si>
  <si>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</si>
  <si>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</si>
  <si>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</si>
  <si>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</si>
  <si>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</si>
  <si>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</si>
  <si>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</si>
  <si>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</si>
  <si>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</si>
  <si>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</si>
  <si>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</si>
  <si>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</si>
  <si>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</si>
  <si>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</si>
  <si>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</si>
  <si>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</si>
  <si>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</si>
  <si>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</si>
  <si>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</si>
  <si>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</si>
  <si>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</si>
  <si>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</si>
  <si>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</si>
  <si>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</si>
  <si>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</si>
  <si>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</si>
  <si>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</si>
  <si>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</si>
  <si>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</si>
  <si>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</si>
  <si>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</si>
  <si>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</si>
  <si>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</si>
  <si>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</si>
  <si>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</si>
  <si>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</si>
  <si>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</si>
  <si>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</si>
  <si>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</si>
  <si>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</si>
  <si>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</si>
  <si>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</si>
  <si>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</si>
  <si>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</si>
  <si>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</si>
  <si>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</si>
  <si>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</si>
  <si>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</si>
  <si>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</si>
  <si>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</si>
  <si>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</si>
  <si>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</si>
  <si>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</si>
  <si>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</si>
  <si>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</si>
  <si>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</si>
  <si>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</si>
  <si>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</si>
  <si>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</si>
  <si>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</si>
  <si>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</si>
  <si>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</si>
  <si>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</si>
  <si>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</si>
  <si>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</si>
  <si>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</si>
  <si>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</si>
  <si>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</si>
  <si>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</si>
  <si>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</si>
  <si>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</si>
  <si>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</si>
  <si>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</si>
  <si>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</si>
  <si>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</si>
  <si>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</si>
  <si>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</si>
  <si>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</si>
  <si>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</si>
  <si>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</si>
  <si>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</si>
  <si>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</si>
  <si>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</si>
  <si>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</si>
  <si>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</si>
  <si>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</si>
  <si>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</si>
  <si>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</si>
  <si>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</si>
  <si>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</si>
  <si>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</si>
  <si>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</si>
  <si>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</si>
  <si>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</si>
  <si>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</si>
  <si>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</si>
  <si>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</si>
  <si>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</si>
  <si>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</si>
  <si>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</si>
  <si>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</si>
  <si>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</si>
  <si>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</si>
  <si>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</si>
  <si>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</si>
  <si>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</si>
  <si>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</si>
  <si>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</si>
  <si>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</si>
  <si>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</si>
  <si>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</si>
  <si>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</si>
  <si>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</si>
  <si>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</si>
  <si>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</si>
  <si>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</si>
  <si>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</si>
  <si>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</si>
  <si>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</si>
  <si>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</si>
  <si>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</si>
  <si>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</si>
  <si>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</si>
  <si>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</si>
  <si>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</si>
  <si>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</si>
  <si>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</si>
  <si>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</si>
  <si>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</si>
  <si>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</si>
  <si>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</si>
  <si>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</si>
  <si>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</si>
  <si>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</si>
  <si>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</si>
  <si>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</si>
  <si>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</si>
  <si>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</si>
  <si>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</si>
  <si>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</si>
  <si>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</si>
  <si>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</si>
  <si>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</si>
  <si>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</si>
  <si>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</si>
  <si>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</si>
  <si>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</si>
  <si>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</si>
  <si>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</si>
  <si>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</si>
  <si>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</si>
  <si>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</si>
  <si>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</si>
  <si>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</si>
  <si>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</si>
  <si>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</si>
  <si>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</si>
  <si>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</si>
  <si>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</si>
  <si>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</si>
  <si>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</si>
  <si>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</si>
  <si>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</si>
  <si>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</si>
  <si>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</si>
  <si>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</si>
  <si>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</si>
  <si>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</si>
  <si>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</si>
  <si>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</si>
  <si>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</si>
  <si>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</si>
  <si>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</si>
  <si>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</si>
  <si>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</si>
  <si>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</si>
  <si>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</si>
  <si>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</si>
  <si>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</si>
  <si>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</si>
  <si>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</si>
  <si>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</si>
  <si>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</si>
  <si>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</si>
  <si>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</si>
  <si>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</si>
  <si>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</si>
  <si>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</si>
  <si>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</si>
  <si>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</si>
  <si>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</si>
  <si>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</si>
  <si>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</si>
  <si>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</si>
  <si>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</si>
  <si>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</si>
  <si>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</si>
  <si>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</si>
  <si>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</si>
  <si>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</si>
  <si>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</si>
  <si>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</si>
  <si>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</si>
  <si>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</si>
  <si>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</si>
  <si>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</si>
  <si>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</si>
  <si>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</si>
  <si>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</si>
  <si>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</si>
  <si>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</si>
  <si>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</si>
  <si>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</si>
  <si>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</si>
  <si>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</si>
  <si>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</si>
  <si>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</si>
  <si>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</si>
  <si>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</si>
  <si>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</si>
  <si>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</si>
  <si>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</si>
  <si>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</si>
  <si>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</si>
  <si>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</si>
  <si>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</si>
  <si>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</si>
  <si>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</si>
  <si>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</si>
  <si>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</si>
  <si>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</si>
  <si>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</si>
  <si>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</si>
  <si>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</si>
  <si>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</si>
  <si>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</si>
  <si>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</si>
  <si>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</si>
  <si>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</si>
  <si>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</si>
  <si>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</si>
  <si>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</si>
  <si>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</si>
  <si>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</si>
  <si>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</si>
  <si>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</si>
  <si>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</si>
  <si>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</si>
  <si>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</si>
  <si>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</si>
  <si>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</si>
  <si>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</si>
  <si>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</si>
  <si>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</si>
  <si>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</si>
  <si>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</si>
  <si>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</si>
  <si>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</si>
  <si>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</si>
  <si>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</si>
  <si>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</si>
  <si>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</si>
  <si>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</si>
  <si>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</si>
  <si>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</si>
  <si>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</si>
  <si>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</si>
  <si>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</si>
  <si>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</si>
  <si>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</si>
  <si>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</si>
  <si>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</si>
  <si>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</si>
  <si>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</si>
  <si>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</si>
  <si>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</si>
  <si>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</si>
  <si>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</si>
  <si>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</si>
  <si>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</si>
  <si>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</si>
  <si>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</si>
  <si>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</si>
  <si>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</si>
  <si>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</si>
  <si>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</si>
  <si>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</si>
  <si>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</si>
  <si>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</si>
  <si>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</si>
  <si>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</si>
  <si>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</si>
  <si>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</si>
  <si>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</si>
  <si>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</si>
  <si>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</si>
  <si>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</si>
  <si>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</si>
  <si>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</si>
  <si>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</si>
  <si>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</si>
  <si>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</si>
  <si>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</si>
  <si>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</si>
  <si>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</si>
  <si>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</si>
  <si>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</si>
  <si>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</si>
  <si>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</si>
  <si>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</si>
  <si>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</si>
  <si>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</si>
  <si>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</si>
  <si>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</si>
  <si>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</si>
  <si>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</si>
  <si>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</si>
  <si>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</si>
  <si>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</si>
  <si>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</si>
  <si>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</si>
  <si>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</si>
  <si>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</si>
  <si>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</si>
  <si>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</si>
  <si>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</si>
  <si>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</si>
  <si>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</si>
  <si>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</si>
  <si>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</si>
  <si>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</si>
  <si>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</si>
  <si>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</si>
  <si>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</si>
  <si>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</si>
  <si>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</si>
  <si>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</si>
  <si>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</si>
  <si>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</si>
  <si>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</si>
  <si>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</si>
  <si>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</si>
  <si>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</si>
  <si>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</si>
  <si>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</si>
  <si>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</si>
  <si>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</si>
  <si>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</si>
  <si>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</si>
  <si>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</si>
  <si>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</si>
  <si>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</si>
  <si>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</si>
  <si>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</si>
  <si>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</si>
  <si>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</si>
  <si>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</si>
  <si>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</si>
  <si>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</si>
  <si>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</si>
  <si>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</si>
  <si>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</si>
  <si>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</si>
  <si>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</si>
  <si>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</si>
  <si>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</si>
  <si>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</si>
  <si>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</si>
  <si>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</si>
  <si>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</si>
  <si>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</si>
  <si>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</si>
  <si>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</si>
  <si>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</si>
  <si>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</si>
  <si>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</si>
  <si>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</si>
  <si>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</si>
  <si>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</si>
  <si>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</si>
  <si>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</si>
  <si>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</si>
  <si>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</si>
  <si>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</si>
  <si>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</si>
  <si>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</si>
  <si>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</si>
  <si>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</si>
  <si>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</si>
  <si>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</si>
  <si>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</si>
  <si>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</si>
  <si>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</si>
  <si>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</si>
  <si>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</si>
  <si>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</si>
  <si>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</si>
  <si>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</si>
  <si>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</si>
  <si>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</si>
  <si>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</si>
  <si>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</si>
  <si>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</si>
  <si>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</si>
  <si>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</si>
  <si>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</si>
  <si>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</si>
  <si>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</si>
  <si>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</si>
  <si>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</si>
  <si>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</si>
  <si>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</si>
  <si>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</si>
  <si>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</si>
  <si>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</si>
  <si>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</si>
  <si>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</si>
  <si>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</si>
  <si>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</si>
  <si>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</si>
  <si>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</si>
  <si>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</si>
  <si>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</si>
  <si>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</si>
  <si>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</si>
  <si>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</si>
  <si>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</si>
  <si>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</si>
  <si>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</si>
  <si>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</si>
  <si>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</si>
  <si>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</si>
  <si>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</si>
  <si>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</si>
  <si>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</si>
  <si>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</si>
  <si>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</si>
  <si>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</si>
  <si>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</si>
  <si>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</si>
  <si>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</si>
  <si>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</si>
  <si>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</si>
  <si>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</si>
  <si>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</si>
  <si>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</si>
  <si>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</si>
  <si>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</si>
  <si>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</si>
  <si>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</si>
  <si>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</si>
  <si>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</si>
  <si>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</si>
  <si>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</si>
  <si>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</si>
  <si>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</si>
  <si>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</si>
  <si>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</si>
  <si>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</si>
  <si>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</si>
  <si>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</si>
  <si>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</si>
  <si>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</si>
  <si>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</si>
  <si>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</si>
  <si>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</si>
  <si>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</si>
  <si>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</si>
  <si>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</si>
  <si>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</si>
  <si>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</si>
  <si>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</si>
  <si>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</si>
  <si>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</si>
  <si>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</si>
  <si>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</si>
  <si>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</si>
  <si>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</si>
  <si>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</si>
  <si>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</si>
  <si>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</si>
  <si>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</si>
  <si>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</si>
  <si>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</si>
  <si>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</si>
  <si>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</si>
  <si>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</si>
  <si>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</si>
  <si>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</si>
  <si>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</si>
  <si>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</si>
  <si>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</si>
  <si>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</si>
  <si>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</si>
  <si>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</si>
  <si>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</si>
  <si>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</si>
  <si>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</si>
  <si>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</si>
  <si>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</si>
  <si>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</si>
  <si>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</si>
  <si>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</si>
  <si>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</si>
  <si>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</si>
  <si>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</si>
  <si>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</si>
  <si>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</si>
  <si>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</si>
  <si>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</si>
  <si>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</si>
  <si>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</si>
  <si>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</si>
  <si>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</si>
  <si>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</si>
  <si>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</si>
  <si>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</si>
  <si>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</si>
  <si>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</si>
  <si>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</si>
  <si>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</si>
  <si>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</si>
  <si>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</si>
  <si>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</si>
  <si>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</si>
  <si>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</si>
  <si>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</si>
  <si>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</si>
  <si>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</si>
  <si>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</si>
  <si>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</si>
  <si>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</si>
  <si>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</si>
  <si>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</si>
  <si>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</si>
  <si>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</si>
  <si>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</si>
  <si>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</si>
  <si>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</si>
  <si>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</si>
  <si>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</si>
  <si>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</si>
  <si>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</si>
  <si>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</si>
  <si>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</si>
  <si>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</si>
  <si>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</si>
  <si>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</si>
  <si>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</si>
  <si>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</si>
  <si>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</si>
  <si>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</si>
  <si>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</si>
  <si>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</si>
  <si>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</si>
  <si>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</si>
  <si>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</si>
  <si>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</si>
  <si>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</si>
  <si>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</si>
  <si>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</si>
  <si>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</si>
  <si>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</si>
  <si>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</si>
  <si>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</si>
  <si>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</si>
  <si>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</si>
  <si>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</si>
  <si>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</si>
  <si>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</si>
  <si>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</si>
  <si>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</si>
  <si>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</si>
  <si>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</si>
  <si>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</si>
  <si>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</si>
  <si>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</si>
  <si>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</si>
  <si>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</si>
  <si>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</si>
  <si>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</si>
  <si>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</si>
  <si>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</si>
  <si>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</si>
  <si>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</si>
  <si>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</si>
  <si>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</si>
  <si>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</si>
  <si>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</si>
  <si>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</si>
  <si>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</si>
  <si>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</si>
  <si>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</si>
  <si>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</si>
  <si>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</si>
  <si>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</si>
  <si>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</si>
  <si>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</si>
  <si>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</si>
  <si>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</si>
  <si>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</si>
  <si>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</si>
  <si>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</si>
  <si>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</si>
  <si>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</si>
  <si>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</si>
  <si>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</si>
  <si>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</si>
  <si>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</si>
  <si>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</si>
  <si>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</si>
  <si>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</si>
  <si>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</si>
  <si>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</si>
  <si>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</si>
  <si>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</si>
  <si>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</si>
  <si>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</si>
  <si>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</si>
  <si>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</si>
  <si>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</si>
  <si>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</si>
  <si>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</si>
  <si>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</si>
  <si>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</si>
  <si>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</si>
  <si>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</si>
  <si>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</si>
  <si>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</si>
  <si>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</si>
  <si>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</si>
  <si>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</si>
  <si>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</si>
  <si>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</si>
  <si>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</si>
  <si>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</si>
  <si>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</si>
  <si>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</si>
  <si>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</si>
  <si>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</si>
  <si>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</si>
  <si>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</si>
  <si>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</si>
  <si>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</si>
  <si>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</si>
  <si>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</si>
  <si>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</si>
  <si>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</si>
  <si>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</si>
  <si>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</si>
  <si>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</si>
  <si>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</si>
  <si>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</si>
  <si>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</si>
  <si>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</si>
  <si>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</si>
  <si>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</si>
  <si>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</si>
  <si>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</si>
  <si>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</si>
  <si>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</si>
  <si>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</si>
  <si>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</si>
  <si>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</si>
  <si>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</si>
  <si>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</si>
  <si>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</si>
  <si>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</si>
  <si>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</si>
  <si>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</si>
  <si>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</si>
  <si>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</si>
  <si>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</si>
  <si>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</si>
  <si>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</si>
  <si>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</si>
  <si>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</si>
  <si>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</si>
  <si>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</si>
  <si>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</si>
  <si>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</si>
  <si>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</si>
  <si>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</si>
  <si>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</si>
  <si>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</si>
  <si>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</si>
  <si>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</si>
  <si>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</si>
  <si>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</si>
  <si>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</si>
  <si>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</si>
  <si>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</si>
  <si>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</si>
  <si>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</si>
  <si>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</si>
  <si>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</si>
  <si>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</si>
  <si>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</si>
  <si>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</si>
  <si>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</si>
  <si>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</si>
  <si>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</si>
  <si>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</si>
  <si>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</si>
  <si>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</si>
  <si>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</si>
  <si>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</si>
  <si>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</si>
  <si>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</si>
  <si>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</si>
  <si>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</si>
  <si>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</si>
  <si>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</si>
  <si>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</si>
  <si>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</si>
  <si>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</si>
  <si>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</si>
  <si>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</si>
  <si>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</si>
  <si>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</si>
  <si>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</si>
  <si>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</si>
  <si>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</si>
  <si>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</si>
  <si>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</si>
  <si>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</si>
  <si>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</si>
  <si>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</si>
  <si>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</si>
  <si>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</si>
  <si>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</si>
  <si>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</si>
  <si>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</si>
  <si>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</si>
  <si>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</si>
  <si>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</si>
  <si>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</si>
  <si>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</si>
  <si>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</si>
  <si>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</si>
  <si>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</si>
  <si>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</si>
  <si>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</si>
  <si>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</si>
  <si>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</si>
  <si>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</si>
  <si>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</si>
  <si>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</si>
  <si>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</si>
  <si>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</si>
  <si>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</si>
  <si>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</si>
  <si>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</si>
  <si>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</si>
  <si>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</si>
  <si>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</si>
  <si>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</si>
  <si>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</si>
  <si>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</si>
  <si>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</si>
  <si>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</si>
  <si>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</si>
  <si>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</si>
  <si>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</si>
  <si>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</si>
  <si>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</si>
  <si>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</si>
  <si>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</si>
  <si>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</si>
  <si>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</si>
  <si>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</si>
  <si>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</si>
  <si>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</si>
  <si>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</si>
  <si>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</si>
  <si>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</si>
  <si>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</si>
  <si>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</si>
  <si>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</si>
  <si>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</si>
  <si>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</si>
  <si>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</si>
  <si>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</si>
  <si>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</si>
  <si>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</si>
  <si>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</si>
  <si>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</si>
  <si>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</si>
  <si>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</si>
  <si>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</si>
  <si>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</si>
  <si>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</si>
  <si>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</si>
  <si>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</si>
  <si>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</si>
  <si>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</si>
  <si>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</si>
  <si>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</si>
  <si>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</si>
  <si>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</si>
  <si>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</si>
  <si>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</si>
  <si>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</si>
  <si>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</si>
  <si>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</si>
  <si>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</si>
  <si>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</si>
  <si>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</si>
  <si>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</si>
  <si>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</si>
  <si>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</si>
  <si>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</si>
  <si>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</si>
  <si>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</si>
  <si>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</si>
  <si>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</si>
  <si>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</si>
  <si>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</si>
  <si>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</si>
  <si>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</si>
  <si>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</si>
  <si>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</si>
  <si>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</si>
  <si>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</si>
  <si>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</si>
  <si>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</si>
  <si>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</si>
  <si>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</si>
  <si>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</si>
  <si>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</si>
  <si>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</si>
  <si>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</si>
  <si>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</si>
  <si>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</si>
  <si>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</si>
  <si>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</si>
  <si>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</si>
  <si>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</si>
  <si>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</si>
  <si>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</si>
  <si>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</si>
  <si>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</si>
  <si>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</si>
  <si>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</si>
  <si>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</si>
  <si>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</si>
  <si>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</si>
  <si>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</si>
  <si>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</si>
  <si>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</si>
  <si>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</si>
  <si>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</si>
  <si>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</si>
  <si>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</si>
  <si>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</si>
  <si>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</si>
  <si>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</si>
  <si>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</si>
  <si>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</si>
  <si>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</si>
  <si>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</si>
  <si>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</si>
  <si>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</si>
  <si>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</si>
  <si>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</si>
  <si>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</si>
  <si>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</si>
  <si>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</si>
  <si>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</si>
  <si>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</si>
  <si>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</si>
  <si>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</si>
  <si>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</si>
  <si>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</si>
  <si>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</si>
  <si>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</si>
  <si>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</si>
  <si>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</si>
  <si>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</si>
  <si>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</si>
  <si>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</si>
  <si>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</si>
  <si>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</si>
  <si>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</si>
  <si>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</si>
  <si>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</si>
  <si>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</si>
  <si>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</si>
  <si>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</si>
  <si>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</si>
  <si>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</si>
  <si>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</si>
  <si>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</si>
  <si>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</si>
  <si>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</si>
  <si>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</si>
  <si>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</si>
  <si>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</si>
  <si>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</si>
  <si>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</si>
  <si>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</si>
  <si>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</si>
  <si>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</si>
  <si>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</si>
  <si>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</si>
  <si>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</si>
  <si>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</si>
  <si>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</si>
  <si>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</si>
  <si>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</si>
  <si>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</si>
  <si>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</si>
  <si>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</si>
  <si>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</si>
  <si>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</si>
  <si>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</si>
  <si>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</si>
  <si>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</si>
  <si>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</si>
  <si>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</si>
  <si>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</si>
  <si>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</si>
  <si>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</si>
  <si>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</si>
  <si>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</si>
  <si>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</si>
  <si>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</si>
  <si>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</si>
  <si>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</si>
  <si>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</si>
  <si>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</si>
  <si>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</si>
  <si>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</si>
  <si>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</si>
  <si>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</si>
  <si>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</si>
  <si>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</si>
  <si>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</si>
  <si>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</si>
  <si>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</si>
  <si>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</si>
  <si>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</si>
  <si>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</si>
  <si>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</si>
  <si>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</si>
  <si>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</si>
  <si>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</si>
  <si>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</si>
  <si>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</si>
  <si>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</si>
  <si>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</si>
  <si>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</si>
  <si>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</si>
  <si>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</si>
  <si>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</si>
  <si>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</si>
  <si>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</si>
  <si>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</si>
  <si>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</si>
  <si>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</si>
  <si>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</si>
  <si>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</si>
  <si>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</si>
  <si>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</si>
  <si>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</si>
  <si>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</si>
  <si>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</si>
  <si>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</si>
  <si>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</si>
  <si>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</si>
  <si>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</si>
  <si>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</si>
  <si>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</si>
  <si>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</si>
  <si>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</si>
  <si>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</si>
  <si>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</si>
  <si>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</si>
  <si>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</si>
  <si>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</si>
  <si>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</si>
  <si>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</si>
  <si>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</si>
  <si>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</si>
  <si>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</si>
  <si>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</si>
  <si>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</si>
  <si>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</si>
  <si>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</si>
  <si>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</si>
  <si>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</si>
  <si>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</si>
  <si>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</si>
  <si>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</si>
  <si>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</si>
  <si>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</si>
  <si>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</si>
  <si>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</si>
  <si>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</si>
  <si>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</si>
  <si>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</si>
  <si>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</si>
  <si>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</si>
  <si>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</si>
  <si>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</si>
  <si>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</si>
  <si>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</si>
  <si>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</si>
  <si>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</si>
  <si>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</si>
  <si>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</si>
  <si>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</si>
  <si>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</si>
  <si>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</si>
  <si>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</si>
  <si>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</si>
  <si>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</si>
  <si>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</si>
  <si>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</si>
  <si>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</si>
  <si>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</si>
  <si>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</si>
  <si>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</si>
  <si>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</si>
  <si>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</si>
  <si>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</si>
  <si>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</si>
  <si>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</si>
  <si>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</si>
  <si>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</si>
  <si>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</si>
  <si>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</si>
  <si>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</si>
  <si>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</si>
  <si>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</si>
  <si>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</si>
  <si>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</si>
  <si>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</si>
  <si>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</si>
  <si>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</si>
  <si>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</si>
  <si>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</si>
  <si>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</si>
  <si>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</si>
  <si>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</si>
  <si>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</si>
  <si>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</si>
  <si>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</si>
  <si>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</si>
  <si>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</si>
  <si>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</si>
  <si>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</si>
  <si>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</si>
  <si>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</si>
  <si>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</si>
  <si>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</si>
  <si>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</si>
  <si>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</si>
  <si>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</si>
  <si>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</si>
  <si>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</si>
  <si>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</si>
  <si>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</si>
  <si>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</si>
  <si>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</si>
  <si>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</si>
  <si>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</si>
  <si>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</si>
  <si>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</si>
  <si>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</si>
  <si>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</si>
  <si>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</si>
  <si>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</si>
  <si>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</si>
  <si>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</si>
  <si>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</si>
  <si>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</si>
  <si>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</si>
  <si>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</si>
  <si>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</si>
  <si>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</si>
  <si>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</si>
  <si>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</si>
  <si>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</si>
  <si>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</si>
  <si>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</si>
  <si>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</si>
  <si>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</si>
  <si>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</si>
  <si>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</si>
  <si>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</si>
  <si>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</si>
  <si>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</si>
  <si>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</si>
  <si>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</si>
  <si>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</si>
  <si>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</si>
  <si>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</si>
  <si>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</si>
  <si>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</si>
  <si>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</si>
  <si>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</si>
  <si>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</si>
  <si>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</si>
  <si>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</si>
  <si>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</si>
  <si>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</si>
  <si>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</si>
  <si>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</si>
  <si>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</si>
  <si>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</si>
  <si>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</si>
  <si>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</si>
  <si>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</si>
  <si>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</si>
  <si>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</si>
  <si>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</si>
  <si>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</si>
  <si>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</si>
  <si>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</si>
  <si>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</si>
  <si>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</si>
  <si>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</si>
  <si>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</si>
  <si>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</si>
  <si>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</si>
  <si>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</si>
  <si>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</si>
  <si>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</si>
  <si>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</si>
  <si>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</si>
  <si>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</si>
  <si>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</si>
  <si>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</si>
  <si>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</si>
  <si>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</si>
  <si>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</si>
  <si>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</si>
  <si>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</si>
  <si>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</si>
  <si>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</si>
  <si>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</si>
  <si>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</si>
  <si>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</si>
  <si>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</si>
  <si>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</si>
  <si>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</si>
  <si>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</si>
  <si>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</si>
  <si>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</si>
  <si>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</si>
  <si>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</si>
  <si>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</si>
  <si>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</si>
  <si>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</si>
  <si>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</si>
  <si>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</si>
  <si>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</si>
  <si>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</si>
  <si>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</si>
  <si>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</si>
  <si>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</si>
  <si>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</si>
  <si>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</si>
  <si>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</si>
  <si>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</si>
  <si>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</si>
  <si>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</si>
  <si>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</si>
  <si>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</si>
  <si>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</si>
  <si>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</si>
  <si>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</si>
  <si>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</si>
  <si>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</si>
  <si>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</si>
  <si>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</si>
  <si>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</si>
  <si>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</si>
  <si>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</si>
  <si>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</si>
  <si>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</si>
  <si>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</si>
  <si>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</si>
  <si>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</si>
  <si>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</si>
  <si>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</si>
  <si>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</si>
  <si>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</si>
  <si>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</si>
  <si>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</si>
  <si>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</si>
  <si>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</si>
  <si>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</si>
  <si>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</si>
  <si>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</si>
  <si>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</si>
  <si>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</si>
  <si>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</si>
  <si>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</si>
  <si>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</si>
  <si>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</si>
  <si>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</si>
  <si>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</si>
  <si>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</si>
  <si>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</si>
  <si>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</si>
  <si>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</si>
  <si>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</si>
  <si>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</si>
  <si>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</si>
  <si>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</si>
  <si>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</si>
  <si>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</si>
  <si>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</si>
  <si>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</si>
  <si>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</si>
  <si>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</si>
  <si>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</si>
  <si>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</si>
  <si>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</si>
  <si>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</si>
  <si>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</si>
  <si>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</si>
  <si>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</si>
  <si>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</si>
  <si>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</si>
  <si>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</si>
  <si>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</si>
  <si>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</si>
  <si>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</si>
  <si>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</si>
  <si>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</si>
  <si>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</si>
  <si>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</si>
  <si>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</si>
  <si>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</si>
  <si>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</si>
  <si>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</si>
  <si>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</si>
  <si>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</si>
  <si>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</si>
  <si>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</si>
  <si>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</si>
  <si>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</si>
  <si>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</si>
  <si>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</si>
  <si>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</si>
  <si>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</si>
  <si>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</si>
  <si>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</si>
  <si>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</si>
  <si>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</si>
  <si>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</si>
  <si>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</si>
  <si>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</si>
  <si>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</si>
  <si>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</si>
  <si>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</si>
  <si>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</si>
  <si>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</si>
  <si>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</si>
  <si>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</si>
  <si>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</si>
  <si>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</si>
  <si>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</si>
  <si>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</si>
  <si>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</si>
  <si>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</si>
  <si>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</si>
  <si>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</si>
  <si>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</si>
  <si>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</si>
  <si>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</si>
  <si>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</si>
  <si>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</si>
  <si>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</si>
  <si>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</si>
  <si>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</si>
  <si>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</si>
  <si>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</si>
  <si>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</si>
  <si>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</si>
  <si>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</si>
  <si>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</si>
  <si>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</si>
  <si>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</si>
  <si>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</si>
  <si>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</si>
  <si>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</si>
  <si>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</si>
  <si>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</si>
  <si>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</si>
  <si>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</si>
  <si>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</si>
  <si>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</si>
  <si>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</si>
  <si>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</si>
  <si>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</si>
  <si>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</si>
  <si>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</si>
  <si>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</si>
  <si>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</si>
  <si>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</si>
  <si>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</si>
  <si>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</si>
  <si>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</si>
  <si>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</si>
  <si>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</si>
  <si>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</si>
  <si>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</si>
  <si>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</si>
  <si>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</si>
  <si>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</si>
  <si>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</si>
  <si>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</si>
  <si>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</si>
  <si>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</si>
  <si>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</si>
  <si>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</si>
  <si>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</si>
  <si>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</si>
  <si>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</si>
  <si>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</si>
  <si>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</si>
  <si>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</si>
  <si>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</si>
  <si>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</si>
  <si>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</si>
  <si>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</si>
  <si>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</si>
  <si>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</si>
  <si>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</si>
  <si>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</si>
  <si>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</si>
  <si>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</si>
  <si>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</si>
  <si>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</si>
  <si>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</si>
  <si>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</si>
  <si>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</si>
  <si>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</si>
  <si>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</si>
  <si>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</si>
  <si>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</si>
  <si>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</si>
  <si>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</si>
  <si>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</si>
  <si>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</si>
  <si>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</si>
  <si>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</si>
  <si>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</si>
  <si>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</si>
  <si>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</si>
  <si>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</si>
  <si>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</si>
  <si>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</si>
  <si>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</si>
  <si>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</si>
  <si>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</si>
  <si>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</si>
  <si>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</si>
  <si>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</si>
  <si>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</si>
  <si>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</si>
  <si>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</si>
  <si>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</si>
  <si>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</si>
  <si>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</si>
  <si>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</si>
  <si>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</si>
  <si>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</si>
  <si>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</si>
  <si>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</si>
  <si>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</si>
  <si>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</si>
  <si>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</si>
  <si>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</si>
  <si>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</si>
  <si>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</si>
  <si>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</si>
  <si>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</si>
  <si>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</si>
  <si>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</si>
  <si>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</si>
  <si>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</si>
  <si>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</si>
  <si>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</si>
  <si>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</si>
  <si>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</si>
  <si>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</si>
  <si>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</si>
  <si>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</si>
  <si>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</si>
  <si>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</si>
  <si>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</si>
  <si>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</si>
  <si>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</si>
  <si>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</si>
  <si>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</si>
  <si>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</si>
  <si>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</si>
  <si>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</si>
  <si>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</si>
  <si>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</si>
  <si>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</si>
  <si>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</si>
  <si>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</si>
  <si>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</si>
  <si>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</si>
  <si>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</si>
  <si>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</si>
  <si>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</si>
  <si>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</si>
  <si>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</si>
  <si>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</si>
  <si>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</si>
  <si>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</si>
  <si>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</si>
  <si>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</si>
  <si>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</si>
  <si>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</si>
  <si>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</si>
  <si>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</si>
  <si>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</si>
  <si>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</si>
  <si>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</si>
  <si>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</si>
  <si>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</si>
  <si>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</si>
  <si>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</si>
  <si>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</si>
  <si>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</si>
  <si>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</si>
  <si>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</si>
  <si>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</si>
  <si>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</si>
  <si>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</si>
  <si>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</si>
  <si>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</si>
  <si>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</si>
  <si>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</si>
  <si>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</si>
  <si>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</si>
  <si>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</si>
  <si>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</si>
  <si>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</si>
  <si>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</si>
  <si>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</si>
  <si>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</si>
  <si>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</si>
  <si>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</si>
  <si>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</si>
  <si>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</si>
  <si>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</si>
  <si>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</si>
  <si>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</si>
  <si>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</si>
  <si>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</si>
  <si>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</si>
  <si>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</si>
  <si>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</si>
  <si>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</si>
  <si>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</si>
  <si>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</si>
  <si>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</si>
  <si>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</si>
  <si>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</si>
  <si>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</si>
  <si>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</si>
  <si>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</si>
  <si>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</si>
  <si>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</si>
  <si>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</si>
  <si>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</si>
  <si>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</si>
  <si>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</si>
  <si>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</si>
  <si>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</si>
  <si>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</si>
  <si>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</si>
  <si>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</si>
  <si>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</si>
  <si>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</si>
  <si>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</si>
  <si>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</si>
  <si>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</si>
  <si>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</si>
  <si>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</si>
  <si>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</si>
  <si>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</si>
  <si>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</si>
  <si>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</si>
  <si>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</si>
  <si>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</si>
  <si>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</si>
  <si>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</si>
  <si>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</si>
  <si>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</si>
  <si>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</si>
  <si>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</si>
  <si>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</si>
  <si>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</si>
  <si>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</si>
  <si>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</si>
  <si>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</si>
  <si>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</si>
  <si>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</si>
  <si>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</si>
  <si>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</si>
  <si>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</si>
  <si>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</si>
  <si>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</si>
  <si>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</si>
  <si>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</si>
  <si>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</si>
  <si>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</si>
  <si>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</si>
  <si>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</si>
  <si>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</si>
  <si>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</si>
  <si>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</si>
  <si>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</si>
  <si>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</si>
  <si>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</si>
  <si>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</si>
  <si>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</si>
  <si>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</si>
  <si>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</si>
  <si>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</si>
  <si>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</si>
  <si>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</si>
  <si>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</si>
  <si>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</si>
  <si>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</si>
  <si>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</si>
  <si>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</si>
  <si>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</si>
  <si>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</si>
  <si>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</si>
  <si>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</si>
  <si>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</si>
  <si>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</si>
  <si>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</si>
  <si>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</si>
  <si>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</si>
  <si>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</si>
  <si>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</si>
  <si>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</si>
  <si>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</si>
  <si>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</si>
  <si>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</si>
  <si>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</si>
  <si>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</si>
  <si>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</si>
  <si>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</si>
  <si>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</si>
  <si>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</si>
  <si>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</si>
  <si>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</si>
  <si>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</si>
  <si>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</si>
  <si>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</si>
  <si>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</si>
  <si>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</si>
  <si>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</si>
  <si>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</si>
  <si>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</si>
  <si>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</si>
  <si>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</si>
  <si>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</si>
  <si>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</si>
  <si>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</si>
  <si>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</si>
  <si>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</si>
  <si>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</si>
  <si>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</si>
  <si>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</si>
  <si>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</si>
  <si>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</si>
  <si>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</si>
  <si>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</si>
  <si>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</si>
  <si>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</si>
  <si>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</si>
  <si>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</si>
  <si>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</si>
  <si>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</si>
  <si>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</si>
  <si>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</si>
  <si>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</si>
  <si>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</si>
  <si>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</si>
  <si>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</si>
  <si>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</si>
  <si>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</si>
  <si>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</si>
  <si>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</si>
  <si>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</si>
  <si>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</si>
  <si>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</si>
  <si>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</si>
  <si>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</si>
  <si>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</si>
  <si>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</si>
  <si>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</si>
  <si>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</si>
  <si>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</si>
  <si>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</si>
  <si>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</si>
  <si>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</si>
  <si>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</si>
  <si>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</si>
  <si>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</si>
  <si>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</si>
  <si>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</si>
  <si>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</si>
  <si>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</si>
  <si>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</si>
  <si>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</si>
  <si>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</si>
  <si>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</si>
  <si>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</si>
  <si>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</si>
  <si>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</si>
  <si>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</si>
  <si>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</si>
  <si>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</si>
  <si>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</si>
  <si>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</si>
  <si>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</si>
  <si>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</si>
  <si>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</si>
  <si>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</si>
  <si>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</si>
  <si>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</si>
  <si>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</si>
  <si>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</si>
  <si>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</si>
  <si>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</si>
  <si>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</si>
  <si>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</si>
  <si>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</si>
  <si>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</si>
  <si>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</si>
  <si>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</si>
  <si>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</si>
  <si>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</si>
  <si>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</si>
  <si>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</si>
  <si>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</si>
  <si>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</si>
  <si>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</si>
  <si>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</si>
  <si>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</si>
  <si>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</si>
  <si>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</si>
  <si>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</si>
  <si>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</si>
  <si>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</si>
  <si>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</si>
  <si>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</si>
  <si>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</si>
  <si>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</si>
  <si>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</si>
  <si>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</si>
  <si>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</si>
  <si>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</si>
  <si>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</si>
  <si>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</si>
  <si>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</si>
  <si>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</si>
  <si>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</si>
  <si>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</si>
  <si>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</si>
  <si>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</si>
  <si>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</si>
  <si>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</si>
  <si>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</si>
  <si>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</si>
  <si>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</si>
  <si>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</si>
  <si>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</si>
  <si>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</si>
  <si>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</si>
  <si>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</si>
  <si>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</si>
  <si>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</si>
  <si>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</si>
  <si>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</si>
  <si>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</si>
  <si>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</si>
  <si>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</si>
  <si>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</si>
  <si>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</si>
  <si>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</si>
  <si>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</si>
  <si>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</si>
  <si>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</si>
  <si>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</si>
  <si>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</si>
  <si>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</si>
  <si>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</si>
  <si>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</si>
  <si>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</si>
  <si>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</si>
  <si>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</si>
  <si>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</si>
  <si>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</si>
  <si>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</si>
  <si>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</si>
  <si>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</si>
  <si>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</si>
  <si>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</si>
  <si>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</si>
  <si>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</si>
  <si>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</si>
  <si>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</si>
  <si>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</si>
  <si>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</si>
  <si>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</si>
  <si>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</si>
  <si>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</si>
  <si>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</si>
  <si>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</si>
  <si>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</si>
  <si>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</si>
  <si>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</si>
  <si>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</si>
  <si>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</si>
  <si>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</si>
  <si>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</si>
  <si>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</si>
  <si>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</si>
  <si>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</si>
  <si>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</si>
  <si>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</si>
  <si>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</si>
  <si>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</si>
  <si>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</si>
  <si>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</si>
  <si>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</si>
  <si>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</si>
  <si>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</si>
  <si>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</si>
  <si>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</si>
  <si>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</si>
  <si>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</si>
  <si>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</si>
  <si>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</si>
  <si>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</si>
  <si>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</si>
  <si>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</si>
  <si>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</si>
  <si>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</si>
  <si>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</si>
  <si>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</si>
  <si>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</si>
  <si>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</si>
  <si>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</si>
  <si>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</si>
  <si>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</si>
  <si>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</si>
  <si>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</si>
  <si>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</si>
  <si>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</si>
  <si>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</si>
  <si>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</si>
  <si>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</si>
  <si>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</si>
  <si>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</si>
  <si>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</si>
  <si>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</si>
  <si>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</si>
  <si>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</si>
  <si>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</si>
  <si>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</si>
  <si>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</si>
  <si>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</si>
  <si>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</si>
  <si>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</si>
  <si>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</si>
  <si>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</si>
  <si>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</si>
  <si>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</si>
  <si>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</si>
  <si>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</si>
  <si>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</si>
  <si>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</si>
  <si>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</si>
  <si>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</si>
  <si>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</si>
  <si>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</si>
  <si>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</si>
  <si>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</si>
  <si>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</si>
  <si>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</si>
  <si>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</si>
  <si>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</si>
  <si>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</si>
  <si>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</si>
  <si>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</si>
  <si>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</si>
  <si>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</si>
  <si>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</si>
  <si>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</si>
  <si>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</si>
  <si>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</si>
  <si>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</si>
  <si>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</si>
  <si>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</si>
  <si>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</si>
  <si>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</si>
  <si>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</si>
  <si>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</si>
  <si>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</si>
  <si>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</si>
  <si>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</si>
  <si>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</si>
  <si>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</si>
  <si>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</si>
  <si>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</si>
  <si>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</si>
  <si>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</si>
  <si>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</si>
  <si>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</si>
  <si>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</si>
  <si>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</si>
  <si>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</si>
  <si>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</si>
  <si>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</si>
  <si>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</si>
  <si>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</si>
  <si>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</si>
  <si>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</si>
  <si>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</si>
  <si>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</si>
  <si>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</si>
  <si>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</si>
  <si>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</si>
  <si>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</si>
  <si>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</si>
  <si>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</si>
  <si>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</si>
  <si>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</si>
  <si>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</si>
  <si>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</si>
  <si>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</si>
  <si>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</si>
  <si>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</si>
  <si>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</si>
  <si>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</si>
  <si>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</si>
  <si>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</si>
  <si>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</si>
  <si>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</si>
  <si>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</si>
  <si>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</si>
  <si>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</si>
  <si>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</si>
  <si>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</si>
  <si>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</si>
  <si>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</si>
  <si>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</si>
  <si>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</si>
  <si>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</si>
  <si>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</si>
  <si>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</si>
  <si>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</si>
  <si>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</si>
  <si>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</si>
  <si>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</si>
  <si>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</si>
  <si>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</si>
  <si>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</si>
  <si>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</si>
  <si>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</si>
  <si>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</si>
  <si>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</si>
  <si>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</si>
  <si>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</si>
  <si>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</si>
  <si>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</si>
  <si>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</si>
  <si>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</si>
  <si>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</si>
  <si>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</si>
  <si>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</si>
  <si>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</si>
  <si>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</si>
  <si>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</si>
  <si>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</si>
  <si>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</si>
  <si>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</si>
  <si>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</si>
  <si>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</si>
  <si>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</si>
  <si>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</si>
  <si>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</si>
  <si>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</si>
  <si>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</si>
  <si>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</si>
  <si>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</si>
  <si>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</si>
  <si>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</si>
  <si>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</si>
  <si>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</si>
  <si>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</si>
  <si>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</si>
  <si>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</si>
  <si>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</si>
  <si>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</si>
  <si>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</si>
  <si>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</si>
  <si>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</si>
  <si>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</si>
  <si>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</si>
  <si>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</si>
  <si>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</si>
  <si>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</si>
  <si>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</si>
  <si>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</si>
  <si>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</si>
  <si>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</si>
  <si>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</si>
  <si>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</si>
  <si>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</si>
  <si>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</si>
  <si>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</si>
  <si>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</si>
  <si>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</si>
  <si>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</si>
  <si>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</si>
  <si>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</si>
  <si>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</si>
  <si>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</si>
  <si>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</si>
  <si>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</si>
  <si>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</si>
  <si>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</si>
  <si>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</si>
  <si>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</si>
  <si>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</si>
  <si>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</si>
  <si>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</si>
  <si>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</si>
  <si>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</si>
  <si>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</si>
  <si>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</si>
  <si>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</si>
  <si>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</si>
  <si>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</si>
  <si>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</si>
  <si>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</si>
  <si>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</si>
  <si>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</si>
  <si>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</si>
  <si>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</si>
  <si>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</si>
  <si>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</si>
  <si>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</si>
  <si>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</si>
  <si>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</si>
  <si>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</si>
  <si>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</si>
  <si>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</si>
  <si>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</si>
  <si>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</si>
  <si>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</si>
  <si>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</si>
  <si>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</si>
  <si>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</si>
  <si>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</si>
  <si>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</si>
  <si>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</si>
  <si>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</si>
  <si>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</si>
  <si>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</si>
  <si>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</si>
  <si>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</si>
  <si>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</si>
  <si>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</si>
  <si>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</si>
  <si>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</si>
  <si>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</si>
  <si>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</si>
  <si>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</si>
  <si>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</si>
  <si>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</si>
  <si>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</si>
  <si>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</si>
  <si>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</si>
  <si>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</si>
  <si>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</si>
  <si>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</si>
  <si>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</si>
  <si>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</si>
  <si>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</si>
  <si>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</si>
  <si>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</si>
  <si>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</si>
  <si>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</si>
  <si>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</si>
  <si>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</si>
  <si>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</si>
  <si>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</si>
  <si>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</si>
  <si>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</si>
  <si>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</si>
  <si>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</si>
  <si>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</si>
  <si>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</si>
  <si>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</si>
  <si>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</si>
  <si>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</si>
  <si>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</si>
  <si>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</si>
  <si>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</si>
  <si>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</si>
  <si>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</si>
  <si>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</si>
  <si>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</si>
  <si>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</si>
  <si>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</si>
  <si>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</si>
  <si>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</si>
  <si>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</si>
  <si>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</si>
  <si>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</si>
  <si>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</si>
  <si>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</si>
  <si>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</si>
  <si>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</si>
  <si>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</si>
  <si>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</si>
  <si>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</si>
  <si>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</si>
  <si>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</si>
  <si>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</si>
  <si>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</si>
  <si>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</si>
  <si>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</si>
  <si>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</si>
  <si>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</si>
  <si>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</si>
  <si>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</si>
  <si>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</si>
  <si>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</si>
  <si>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</si>
  <si>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</si>
  <si>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</si>
  <si>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</si>
  <si>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</si>
  <si>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</si>
  <si>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</si>
  <si>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</si>
  <si>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</si>
  <si>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</si>
  <si>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</si>
  <si>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</si>
  <si>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</si>
  <si>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</si>
  <si>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</si>
  <si>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</si>
  <si>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</si>
  <si>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</si>
  <si>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</si>
  <si>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</si>
  <si>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</si>
  <si>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</si>
  <si>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</si>
  <si>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</si>
  <si>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</si>
  <si>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</si>
  <si>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</si>
  <si>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</si>
  <si>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</si>
  <si>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</si>
  <si>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</si>
  <si>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</si>
  <si>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</si>
  <si>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</si>
  <si>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</si>
  <si>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</si>
  <si>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</si>
  <si>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</si>
  <si>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</si>
  <si>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</si>
  <si>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</si>
  <si>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</si>
  <si>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</si>
  <si>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</si>
  <si>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</si>
  <si>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</si>
  <si>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</si>
  <si>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</si>
  <si>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</si>
  <si>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</si>
  <si>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</si>
  <si>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</si>
  <si>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</si>
  <si>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</si>
  <si>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</si>
  <si>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</si>
  <si>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</si>
  <si>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</si>
  <si>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</si>
  <si>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</si>
  <si>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</si>
  <si>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</si>
  <si>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</si>
  <si>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</si>
  <si>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</si>
  <si>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</si>
  <si>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</si>
  <si>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</si>
  <si>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</si>
  <si>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</si>
  <si>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</si>
  <si>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</si>
  <si>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</si>
  <si>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</si>
  <si>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</si>
  <si>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</si>
  <si>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</si>
  <si>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</si>
  <si>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</si>
  <si>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</si>
  <si>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</si>
  <si>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</si>
  <si>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</si>
  <si>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</si>
  <si>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</si>
  <si>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</si>
  <si>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</si>
  <si>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</si>
  <si>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</si>
  <si>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</si>
  <si>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</si>
  <si>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</si>
  <si>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</si>
  <si>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</si>
  <si>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</si>
  <si>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</si>
  <si>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</si>
  <si>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</si>
  <si>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</si>
  <si>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</si>
  <si>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</si>
  <si>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</si>
  <si>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</si>
  <si>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</si>
  <si>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</si>
  <si>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</si>
  <si>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</si>
  <si>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</si>
  <si>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</si>
  <si>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</si>
  <si>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</si>
  <si>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</si>
  <si>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</si>
  <si>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</si>
  <si>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</si>
  <si>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</si>
  <si>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</si>
  <si>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</si>
  <si>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</si>
  <si>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</si>
  <si>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</si>
  <si>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</si>
  <si>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</si>
  <si>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</si>
  <si>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</si>
  <si>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</si>
  <si>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</si>
  <si>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</si>
  <si>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</si>
  <si>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</si>
  <si>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</si>
  <si>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</si>
  <si>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</si>
  <si>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</si>
  <si>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</si>
  <si>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</si>
  <si>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</si>
  <si>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</si>
  <si>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</si>
  <si>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</si>
  <si>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</si>
  <si>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</si>
  <si>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</si>
  <si>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</si>
  <si>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</si>
  <si>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</si>
  <si>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</si>
  <si>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</si>
  <si>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</si>
  <si>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</si>
  <si>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</si>
  <si>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</si>
  <si>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</si>
  <si>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</si>
  <si>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</si>
  <si>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</si>
  <si>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</si>
  <si>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</si>
  <si>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</si>
  <si>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</si>
  <si>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</si>
  <si>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</si>
  <si>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</si>
  <si>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</si>
  <si>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</si>
  <si>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</si>
  <si>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</si>
  <si>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</si>
  <si>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</si>
  <si>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</si>
  <si>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</si>
  <si>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</si>
  <si>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</si>
  <si>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</si>
  <si>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</si>
  <si>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</si>
  <si>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</si>
  <si>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</si>
  <si>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</si>
  <si>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</si>
  <si>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</si>
  <si>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</si>
  <si>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</si>
  <si>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</si>
  <si>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</si>
  <si>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</si>
  <si>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</si>
  <si>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</si>
  <si>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</si>
  <si>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</si>
  <si>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</si>
  <si>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</si>
  <si>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</si>
  <si>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</si>
  <si>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</si>
  <si>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</si>
  <si>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</si>
  <si>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</si>
  <si>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</si>
  <si>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</si>
  <si>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</si>
  <si>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</si>
  <si>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</si>
  <si>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</si>
  <si>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</si>
  <si>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</si>
  <si>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</si>
  <si>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</si>
  <si>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</si>
  <si>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</si>
  <si>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</si>
  <si>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</si>
  <si>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</si>
  <si>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</si>
  <si>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</si>
  <si>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</si>
  <si>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</si>
  <si>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</si>
  <si>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</si>
  <si>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</si>
  <si>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</si>
  <si>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</si>
  <si>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</si>
  <si>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</si>
  <si>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</si>
  <si>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</si>
  <si>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</si>
  <si>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</si>
  <si>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</si>
  <si>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</si>
  <si>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</si>
  <si>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</si>
  <si>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</si>
  <si>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</si>
  <si>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</si>
  <si>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</si>
  <si>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</si>
  <si>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</si>
  <si>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</si>
  <si>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</si>
  <si>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</si>
  <si>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</si>
  <si>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</si>
  <si>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</si>
  <si>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</si>
  <si>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</si>
  <si>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</si>
  <si>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</si>
  <si>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</si>
  <si>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</si>
  <si>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</si>
  <si>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</si>
  <si>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</si>
  <si>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</si>
  <si>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</si>
  <si>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</si>
  <si>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</si>
  <si>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</si>
  <si>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</si>
  <si>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</si>
  <si>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</si>
  <si>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</si>
  <si>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</si>
  <si>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</si>
  <si>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</si>
  <si>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</si>
  <si>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</si>
  <si>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</si>
  <si>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</si>
  <si>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</si>
  <si>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</si>
  <si>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</si>
  <si>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</si>
  <si>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</si>
  <si>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</si>
  <si>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</si>
  <si>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</si>
  <si>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</si>
  <si>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</si>
  <si>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</si>
  <si>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</si>
  <si>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</si>
  <si>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</si>
  <si>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</si>
  <si>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</si>
  <si>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</si>
  <si>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</si>
  <si>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</si>
  <si>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</si>
  <si>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</si>
  <si>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</si>
  <si>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</si>
  <si>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</si>
  <si>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</si>
  <si>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</si>
  <si>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</si>
  <si>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</si>
  <si>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</si>
  <si>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</si>
  <si>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</si>
  <si>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</si>
  <si>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</si>
  <si>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</si>
  <si>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</si>
  <si>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</si>
  <si>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</si>
  <si>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</si>
  <si>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</si>
  <si>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</si>
  <si>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</si>
  <si>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</si>
  <si>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</si>
  <si>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</si>
  <si>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</si>
  <si>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</si>
  <si>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</si>
  <si>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</si>
  <si>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</si>
  <si>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</si>
  <si>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</si>
  <si>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</si>
  <si>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</si>
  <si>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</si>
  <si>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</si>
  <si>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</si>
  <si>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</si>
  <si>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</si>
  <si>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</si>
  <si>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</si>
  <si>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</si>
  <si>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</si>
  <si>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</si>
  <si>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</si>
  <si>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</si>
  <si>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</si>
  <si>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</si>
  <si>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</si>
  <si>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</si>
  <si>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</si>
  <si>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</si>
  <si>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</si>
  <si>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</si>
  <si>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</si>
  <si>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</si>
  <si>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</si>
  <si>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</si>
  <si>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</si>
  <si>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</si>
  <si>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</si>
  <si>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</si>
  <si>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</si>
  <si>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</si>
  <si>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</si>
  <si>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</si>
  <si>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</si>
  <si>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</si>
  <si>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</si>
  <si>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</si>
  <si>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</si>
  <si>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</si>
  <si>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</si>
  <si>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</si>
  <si>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</si>
  <si>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</si>
  <si>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</si>
  <si>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</si>
  <si>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</si>
  <si>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</si>
  <si>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</si>
  <si>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</si>
  <si>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</si>
  <si>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</si>
  <si>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</si>
  <si>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</si>
  <si>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</si>
  <si>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</si>
  <si>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</si>
  <si>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</si>
  <si>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</si>
  <si>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</si>
  <si>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</si>
  <si>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</si>
  <si>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</si>
  <si>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</si>
  <si>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</si>
  <si>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</si>
  <si>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</si>
  <si>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</si>
  <si>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</si>
  <si>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</si>
  <si>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</si>
  <si>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</si>
  <si>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</si>
  <si>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</si>
  <si>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</si>
  <si>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</si>
  <si>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</si>
  <si>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</si>
  <si>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</si>
  <si>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</si>
  <si>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</si>
  <si>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</si>
  <si>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</si>
  <si>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</si>
  <si>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</si>
  <si>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</si>
  <si>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</si>
  <si>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</si>
  <si>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</si>
  <si>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</si>
  <si>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</si>
  <si>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</si>
  <si>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</si>
  <si>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</si>
  <si>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</si>
  <si>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</si>
  <si>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</si>
  <si>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</si>
  <si>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</si>
  <si>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</si>
  <si>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</si>
  <si>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</si>
  <si>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</si>
  <si>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</si>
  <si>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</si>
  <si>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</si>
  <si>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</si>
  <si>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</si>
  <si>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</si>
  <si>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</si>
  <si>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</si>
  <si>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</si>
  <si>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</si>
  <si>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</si>
  <si>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</si>
  <si>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</si>
  <si>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</si>
  <si>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</si>
  <si>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</si>
  <si>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</si>
  <si>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</si>
  <si>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</si>
  <si>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</si>
  <si>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</si>
  <si>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</si>
  <si>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</si>
  <si>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</si>
  <si>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</si>
  <si>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</si>
  <si>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</si>
  <si>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</si>
  <si>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</si>
  <si>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</si>
  <si>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</si>
  <si>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</si>
  <si>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</si>
  <si>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</si>
  <si>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</si>
  <si>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</si>
  <si>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</si>
  <si>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</si>
  <si>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</si>
  <si>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</si>
  <si>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</si>
  <si>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</si>
  <si>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</si>
  <si>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</si>
  <si>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</si>
  <si>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</si>
  <si>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</si>
  <si>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</si>
  <si>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</si>
  <si>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</si>
  <si>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</si>
  <si>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</si>
  <si>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</si>
  <si>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</si>
  <si>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</si>
  <si>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</si>
  <si>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</si>
  <si>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</si>
  <si>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</si>
  <si>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</si>
  <si>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</si>
  <si>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</si>
  <si>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</si>
  <si>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</si>
  <si>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</si>
  <si>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</si>
  <si>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</si>
  <si>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</si>
  <si>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</si>
  <si>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</si>
  <si>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</si>
  <si>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</si>
  <si>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</si>
  <si>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</si>
  <si>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</si>
  <si>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</si>
  <si>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</si>
  <si>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</si>
  <si>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</si>
  <si>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</si>
  <si>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</si>
  <si>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</si>
  <si>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</si>
  <si>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</si>
  <si>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</si>
  <si>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</si>
  <si>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</si>
  <si>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</si>
  <si>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</si>
  <si>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</si>
  <si>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</si>
  <si>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</si>
  <si>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</si>
  <si>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</si>
  <si>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</si>
  <si>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</si>
  <si>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</si>
  <si>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</si>
  <si>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</si>
  <si>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</si>
  <si>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</si>
  <si>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</si>
  <si>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</si>
  <si>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</si>
  <si>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</si>
  <si>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</si>
  <si>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</si>
  <si>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</si>
  <si>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</si>
  <si>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</si>
  <si>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</si>
  <si>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</si>
  <si>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</si>
  <si>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</si>
  <si>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</si>
  <si>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</si>
  <si>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</si>
  <si>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</si>
  <si>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</si>
  <si>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</si>
  <si>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</si>
  <si>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</si>
  <si>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</si>
  <si>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</si>
  <si>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</si>
  <si>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</si>
  <si>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</si>
  <si>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</si>
  <si>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</si>
  <si>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</si>
  <si>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</si>
  <si>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</si>
  <si>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</si>
  <si>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</si>
  <si>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</si>
  <si>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</si>
  <si>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</si>
  <si>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</si>
  <si>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</si>
  <si>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</si>
  <si>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</si>
  <si>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</si>
  <si>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</si>
  <si>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</si>
  <si>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</si>
  <si>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</si>
  <si>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</si>
  <si>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</si>
  <si>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</si>
  <si>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</si>
  <si>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</si>
  <si>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</si>
  <si>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</si>
  <si>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</si>
  <si>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</si>
  <si>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</si>
  <si>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</si>
  <si>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</si>
  <si>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</si>
  <si>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</si>
  <si>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</si>
  <si>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</si>
  <si>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</si>
  <si>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</si>
  <si>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</si>
  <si>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</si>
  <si>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</si>
  <si>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</si>
  <si>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</si>
  <si>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</si>
  <si>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</si>
  <si>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</si>
  <si>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</si>
  <si>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</si>
  <si>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</si>
  <si>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</si>
  <si>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</si>
  <si>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</si>
  <si>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</si>
  <si>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</si>
  <si>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</si>
  <si>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</si>
  <si>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</si>
  <si>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</si>
  <si>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</si>
  <si>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</si>
  <si>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</si>
  <si>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</si>
  <si>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</si>
  <si>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</si>
  <si>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</si>
  <si>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</si>
  <si>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</si>
  <si>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</si>
  <si>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</si>
  <si>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</si>
  <si>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</si>
  <si>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</si>
  <si>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</si>
  <si>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</si>
  <si>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</si>
  <si>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</si>
  <si>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</si>
  <si>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</si>
  <si>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</si>
  <si>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</si>
  <si>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</si>
  <si>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</si>
  <si>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</si>
  <si>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</si>
  <si>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</si>
  <si>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</si>
  <si>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</si>
  <si>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</si>
  <si>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</si>
  <si>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</si>
  <si>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</si>
  <si>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</si>
  <si>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</si>
  <si>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</si>
  <si>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</si>
  <si>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</si>
  <si>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</si>
  <si>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</si>
  <si>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</si>
  <si>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</si>
  <si>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</si>
  <si>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</si>
  <si>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</si>
  <si>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</si>
  <si>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</si>
  <si>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</si>
  <si>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</si>
  <si>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</si>
  <si>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</si>
  <si>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</si>
  <si>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</si>
  <si>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</si>
  <si>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</si>
  <si>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</si>
  <si>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</si>
  <si>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</si>
  <si>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</si>
  <si>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</si>
  <si>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</si>
  <si>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</si>
  <si>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</si>
  <si>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</si>
  <si>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</si>
  <si>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</si>
  <si>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</si>
  <si>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</si>
  <si>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</si>
  <si>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</si>
  <si>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</si>
  <si>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</si>
  <si>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</si>
  <si>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</si>
  <si>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</si>
  <si>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</si>
  <si>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</si>
  <si>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</si>
  <si>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</si>
  <si>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</si>
  <si>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</si>
  <si>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</si>
  <si>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</si>
  <si>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</si>
  <si>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</si>
  <si>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</si>
  <si>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</si>
  <si>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</si>
  <si>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</si>
  <si>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</si>
  <si>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</si>
  <si>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</si>
  <si>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</si>
  <si>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</si>
  <si>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</si>
  <si>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</si>
  <si>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</si>
  <si>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</si>
  <si>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</si>
  <si>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</si>
  <si>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</si>
  <si>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</si>
  <si>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</si>
  <si>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</si>
  <si>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</si>
  <si>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</si>
  <si>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</si>
  <si>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</si>
  <si>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</si>
  <si>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</si>
  <si>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</si>
  <si>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</si>
  <si>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</si>
  <si>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</si>
  <si>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</si>
  <si>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</si>
  <si>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</si>
  <si>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</si>
  <si>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</si>
  <si>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</si>
  <si>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</si>
  <si>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</si>
  <si>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</si>
  <si>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</si>
  <si>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</si>
  <si>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</si>
  <si>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</si>
  <si>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</si>
  <si>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</si>
  <si>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</si>
  <si>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</si>
  <si>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</si>
  <si>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</si>
  <si>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</si>
  <si>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</si>
  <si>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</si>
  <si>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</si>
  <si>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</si>
  <si>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</si>
  <si>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</si>
  <si>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</si>
  <si>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</si>
  <si>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</si>
  <si>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</si>
  <si>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</si>
  <si>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</si>
  <si>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</si>
  <si>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</si>
  <si>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</si>
  <si>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</si>
  <si>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</si>
  <si>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</si>
  <si>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</si>
  <si>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</si>
  <si>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</si>
  <si>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</si>
  <si>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</si>
  <si>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</si>
  <si>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</si>
  <si>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</si>
  <si>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</si>
  <si>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</si>
  <si>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</si>
  <si>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</si>
  <si>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</si>
  <si>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</si>
  <si>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</si>
  <si>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</si>
  <si>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</si>
  <si>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</si>
  <si>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</si>
  <si>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</si>
  <si>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</si>
  <si>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</si>
  <si>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</si>
  <si>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</si>
  <si>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</si>
  <si>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</si>
  <si>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</si>
  <si>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</si>
  <si>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</si>
  <si>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</si>
  <si>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</si>
  <si>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</si>
  <si>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</si>
  <si>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</si>
  <si>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</si>
  <si>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</si>
  <si>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</si>
  <si>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</si>
  <si>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</si>
  <si>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</si>
  <si>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</si>
  <si>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</si>
  <si>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</si>
  <si>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</si>
  <si>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</si>
  <si>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</si>
  <si>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</si>
  <si>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</si>
  <si>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</si>
  <si>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</si>
  <si>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</si>
  <si>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</si>
  <si>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</si>
  <si>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</si>
  <si>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</si>
  <si>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</si>
  <si>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</si>
  <si>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</si>
  <si>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</si>
  <si>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</si>
  <si>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</si>
  <si>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</si>
  <si>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</si>
  <si>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</si>
  <si>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</si>
  <si>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</si>
  <si>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</si>
  <si>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</si>
  <si>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</si>
  <si>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</si>
  <si>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</si>
  <si>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</si>
  <si>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</si>
  <si>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</si>
  <si>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</si>
  <si>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</si>
  <si>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</si>
  <si>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</si>
  <si>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</si>
  <si>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</si>
  <si>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</si>
  <si>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</si>
  <si>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</si>
  <si>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</si>
  <si>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</si>
  <si>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</si>
  <si>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</si>
  <si>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</si>
  <si>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</si>
  <si>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</si>
  <si>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</si>
  <si>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</si>
  <si>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</si>
  <si>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</si>
  <si>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</si>
  <si>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</si>
  <si>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</si>
  <si>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</si>
  <si>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</si>
  <si>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</si>
  <si>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</si>
  <si>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</si>
  <si>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</si>
  <si>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</si>
  <si>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</si>
  <si>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</si>
  <si>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</si>
  <si>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</si>
  <si>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</si>
  <si>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</si>
  <si>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</si>
  <si>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</si>
  <si>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</si>
  <si>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</si>
  <si>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</si>
  <si>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</si>
  <si>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</si>
  <si>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</si>
  <si>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</si>
  <si>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</si>
  <si>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</si>
  <si>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</si>
  <si>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</si>
  <si>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</si>
  <si>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</si>
  <si>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</si>
  <si>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</si>
  <si>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</si>
  <si>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</si>
  <si>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</si>
  <si>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</si>
  <si>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</si>
  <si>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</si>
  <si>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</si>
  <si>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</si>
  <si>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</si>
  <si>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</si>
  <si>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</si>
  <si>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</si>
  <si>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</si>
  <si>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</si>
  <si>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</si>
  <si>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</si>
  <si>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</si>
  <si>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</si>
  <si>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</si>
  <si>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</si>
  <si>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</si>
  <si>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</si>
  <si>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</si>
  <si>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</si>
  <si>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</si>
  <si>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</si>
  <si>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</si>
  <si>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</si>
  <si>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</si>
  <si>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</si>
  <si>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</si>
  <si>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</si>
  <si>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</si>
  <si>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</si>
  <si>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</si>
  <si>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</si>
  <si>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</si>
  <si>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</si>
  <si>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</si>
  <si>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</si>
  <si>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</si>
  <si>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</si>
  <si>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</si>
  <si>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</si>
  <si>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</si>
  <si>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</si>
  <si>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</si>
  <si>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</si>
  <si>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</si>
  <si>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</si>
  <si>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</si>
  <si>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</si>
  <si>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</si>
  <si>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</si>
  <si>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</si>
  <si>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</si>
  <si>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</si>
  <si>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</si>
  <si>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</si>
  <si>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</si>
  <si>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</si>
  <si>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</si>
  <si>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</si>
  <si>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</si>
  <si>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</si>
  <si>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</si>
  <si>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</si>
  <si>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</si>
  <si>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</si>
  <si>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</si>
  <si>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</si>
  <si>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</si>
  <si>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</si>
  <si>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</si>
  <si>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</si>
  <si>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</si>
  <si>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</si>
  <si>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</si>
  <si>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</si>
  <si>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</si>
  <si>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</si>
  <si>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</si>
  <si>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</si>
  <si>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</si>
  <si>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</si>
  <si>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</si>
  <si>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</si>
  <si>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</si>
  <si>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</si>
  <si>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</si>
  <si>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</si>
  <si>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</si>
  <si>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</si>
  <si>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</si>
  <si>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</si>
  <si>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</si>
  <si>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</si>
  <si>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</si>
  <si>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</si>
  <si>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</si>
  <si>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</si>
  <si>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</si>
  <si>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</si>
  <si>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</si>
  <si>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</si>
  <si>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</si>
  <si>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</si>
  <si>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</si>
  <si>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</si>
  <si>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</si>
  <si>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</si>
  <si>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</si>
  <si>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</si>
  <si>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</si>
  <si>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</si>
  <si>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</si>
  <si>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</si>
  <si>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</si>
  <si>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</si>
  <si>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</si>
  <si>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</si>
  <si>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</si>
  <si>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</si>
  <si>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</si>
  <si>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</si>
  <si>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</si>
  <si>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</si>
  <si>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</si>
  <si>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</si>
  <si>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</si>
  <si>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</si>
  <si>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</si>
  <si>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</si>
  <si>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</si>
  <si>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</si>
  <si>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</si>
  <si>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</si>
  <si>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</si>
  <si>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</si>
  <si>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</si>
  <si>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</si>
  <si>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</si>
  <si>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</si>
  <si>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</si>
  <si>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</si>
  <si>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</si>
  <si>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</si>
  <si>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</si>
  <si>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</si>
  <si>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</si>
  <si>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</si>
  <si>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</si>
  <si>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</si>
  <si>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</si>
  <si>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</si>
  <si>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</si>
  <si>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</si>
  <si>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</si>
  <si>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</si>
  <si>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</si>
  <si>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</si>
  <si>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</si>
  <si>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</si>
  <si>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</si>
  <si>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</si>
  <si>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</si>
  <si>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</si>
  <si>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</si>
  <si>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</si>
  <si>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</si>
  <si>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</si>
  <si>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</si>
  <si>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</si>
  <si>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</si>
  <si>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</si>
  <si>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</si>
  <si>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</si>
  <si>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</si>
  <si>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</si>
  <si>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</si>
  <si>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</si>
  <si>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</si>
  <si>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</si>
  <si>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</si>
  <si>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</si>
  <si>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</si>
  <si>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</si>
  <si>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</si>
  <si>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</si>
  <si>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</si>
  <si>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</si>
  <si>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</si>
  <si>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</si>
  <si>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</si>
  <si>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</si>
  <si>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</si>
  <si>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</si>
  <si>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</si>
  <si>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</si>
  <si>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</si>
  <si>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</si>
  <si>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</si>
  <si>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</si>
  <si>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</si>
  <si>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</si>
  <si>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</si>
  <si>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</si>
  <si>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</si>
  <si>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</si>
  <si>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</si>
  <si>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</si>
  <si>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</si>
  <si>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</si>
  <si>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</si>
  <si>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</si>
  <si>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</si>
  <si>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</si>
  <si>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</si>
  <si>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</si>
  <si>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</si>
  <si>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</si>
  <si>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</si>
  <si>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</si>
  <si>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</si>
  <si>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</si>
  <si>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</si>
  <si>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</si>
  <si>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</si>
  <si>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</si>
  <si>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</si>
  <si>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</si>
  <si>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</si>
  <si>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</si>
  <si>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</si>
  <si>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</si>
  <si>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</si>
  <si>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</si>
  <si>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</si>
  <si>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</si>
  <si>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</si>
  <si>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</si>
  <si>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</si>
  <si>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</si>
  <si>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</si>
  <si>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</si>
  <si>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</si>
  <si>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</si>
  <si>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</si>
  <si>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</si>
  <si>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</si>
  <si>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</si>
  <si>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</si>
  <si>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</si>
  <si>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</si>
  <si>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</si>
  <si>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</si>
  <si>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</si>
  <si>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</si>
  <si>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</si>
  <si>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</si>
  <si>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</si>
  <si>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</si>
  <si>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</si>
  <si>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</si>
  <si>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</si>
  <si>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</si>
  <si>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</si>
  <si>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</si>
  <si>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</si>
  <si>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</si>
  <si>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</si>
  <si>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</si>
  <si>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</si>
  <si>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</si>
  <si>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</si>
  <si>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</si>
  <si>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</si>
  <si>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</si>
  <si>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</si>
  <si>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</si>
  <si>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</si>
  <si>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</si>
  <si>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</si>
  <si>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</si>
  <si>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</si>
  <si>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</si>
  <si>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</si>
  <si>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</si>
  <si>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</si>
  <si>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</si>
  <si>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</si>
  <si>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</si>
  <si>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</si>
  <si>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</si>
  <si>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</si>
  <si>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</si>
  <si>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</si>
  <si>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</si>
  <si>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</si>
  <si>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</si>
  <si>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</si>
  <si>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</si>
  <si>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</si>
  <si>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</si>
  <si>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</si>
  <si>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</si>
  <si>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</si>
  <si>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</si>
  <si>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</si>
  <si>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</si>
  <si>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</si>
  <si>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</si>
  <si>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</si>
  <si>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</si>
  <si>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</si>
  <si>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</si>
  <si>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</si>
  <si>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</si>
  <si>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</si>
  <si>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</si>
  <si>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</si>
  <si>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</si>
  <si>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</si>
  <si>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</si>
  <si>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</si>
  <si>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</si>
  <si>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</si>
  <si>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</si>
  <si>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</si>
  <si>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</si>
  <si>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</si>
  <si>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</si>
  <si>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</si>
  <si>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</si>
  <si>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</si>
  <si>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</si>
  <si>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</si>
  <si>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</si>
  <si>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</si>
  <si>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</si>
  <si>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</si>
  <si>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</si>
  <si>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</si>
  <si>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</si>
  <si>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</si>
  <si>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</si>
  <si>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</si>
  <si>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</si>
  <si>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</si>
  <si>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</si>
  <si>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</si>
  <si>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</si>
  <si>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</si>
  <si>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</si>
  <si>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</si>
  <si>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</si>
  <si>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</si>
  <si>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</si>
  <si>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</si>
  <si>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</si>
  <si>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</si>
  <si>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</si>
  <si>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</si>
  <si>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</si>
  <si>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</si>
  <si>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</si>
  <si>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</si>
  <si>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</si>
  <si>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</si>
  <si>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</si>
  <si>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</si>
  <si>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</si>
  <si>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</si>
  <si>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</si>
  <si>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</si>
  <si>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</si>
  <si>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</si>
  <si>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</si>
  <si>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</si>
  <si>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</si>
  <si>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</si>
  <si>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</si>
  <si>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</si>
  <si>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</si>
  <si>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</si>
  <si>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</si>
  <si>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</si>
  <si>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</si>
  <si>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</si>
  <si>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</si>
  <si>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</si>
  <si>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</si>
  <si>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</si>
  <si>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</si>
  <si>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</si>
  <si>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</si>
  <si>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</si>
  <si>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</si>
  <si>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</si>
  <si>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</si>
  <si>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</si>
  <si>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</si>
  <si>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</si>
  <si>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</si>
  <si>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</si>
  <si>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</si>
  <si>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</si>
  <si>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</si>
  <si>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</si>
  <si>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</si>
  <si>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</si>
  <si>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</si>
  <si>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</si>
  <si>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</si>
  <si>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</si>
  <si>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</si>
  <si>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</si>
  <si>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</si>
  <si>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</si>
  <si>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</si>
  <si>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</si>
  <si>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</si>
  <si>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</si>
  <si>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</si>
  <si>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</si>
  <si>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</si>
  <si>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</si>
  <si>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</si>
  <si>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</si>
  <si>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</si>
  <si>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</si>
  <si>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</si>
  <si>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</si>
  <si>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</si>
  <si>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</si>
  <si>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</si>
  <si>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</si>
  <si>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</si>
  <si>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</si>
  <si>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</si>
  <si>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</si>
  <si>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</si>
  <si>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</si>
  <si>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</si>
  <si>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</si>
  <si>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</si>
  <si>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</si>
  <si>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</si>
  <si>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</si>
  <si>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</si>
  <si>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</si>
  <si>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</si>
  <si>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</si>
  <si>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</si>
  <si>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</si>
  <si>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</si>
  <si>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</si>
  <si>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</si>
  <si>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</si>
  <si>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</si>
  <si>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</si>
  <si>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</si>
  <si>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</si>
  <si>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</si>
  <si>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</si>
  <si>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</si>
  <si>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</si>
  <si>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</si>
  <si>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</si>
  <si>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</si>
  <si>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</si>
  <si>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</si>
  <si>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</si>
  <si>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</si>
  <si>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</si>
  <si>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</si>
  <si>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</si>
  <si>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</si>
  <si>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</si>
  <si>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</si>
  <si>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</si>
  <si>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</si>
  <si>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</si>
  <si>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</si>
  <si>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</si>
  <si>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</si>
  <si>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</si>
  <si>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</si>
  <si>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</si>
  <si>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</si>
  <si>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</si>
  <si>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</si>
  <si>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</si>
  <si>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</si>
  <si>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</si>
  <si>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</si>
  <si>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</si>
  <si>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</si>
  <si>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</si>
  <si>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</si>
  <si>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</si>
  <si>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</si>
  <si>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</si>
  <si>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</si>
  <si>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</si>
  <si>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</si>
  <si>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</si>
  <si>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</si>
  <si>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</si>
  <si>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</si>
  <si>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</si>
  <si>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</si>
  <si>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</si>
  <si>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</si>
  <si>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</si>
  <si>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</si>
  <si>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</si>
  <si>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</si>
  <si>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</si>
  <si>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</si>
  <si>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</si>
  <si>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</si>
  <si>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</si>
  <si>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</si>
  <si>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</si>
  <si>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</si>
  <si>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</si>
  <si>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</si>
  <si>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</si>
  <si>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</si>
  <si>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</si>
  <si>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</si>
  <si>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</si>
  <si>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</si>
  <si>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</si>
  <si>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</si>
  <si>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</si>
  <si>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</si>
  <si>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</si>
  <si>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</si>
  <si>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</si>
  <si>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</si>
  <si>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</si>
  <si>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</si>
  <si>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</si>
  <si>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</si>
  <si>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</si>
  <si>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</si>
  <si>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</si>
  <si>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</si>
  <si>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</si>
  <si>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</si>
  <si>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</si>
  <si>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</si>
  <si>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</si>
  <si>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</si>
  <si>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</si>
  <si>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</si>
  <si>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</si>
  <si>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</si>
  <si>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</si>
  <si>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</si>
  <si>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</si>
  <si>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</si>
  <si>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</si>
  <si>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</si>
  <si>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</si>
  <si>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</si>
  <si>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</si>
  <si>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</si>
  <si>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</si>
  <si>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</si>
  <si>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</si>
  <si>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</si>
  <si>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</si>
  <si>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</si>
  <si>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</si>
  <si>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</si>
  <si>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</si>
  <si>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</si>
  <si>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</si>
  <si>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</si>
  <si>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</si>
  <si>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</si>
  <si>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</si>
  <si>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</si>
  <si>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</si>
  <si>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</si>
  <si>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</si>
  <si>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</si>
  <si>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</si>
  <si>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</si>
  <si>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</si>
  <si>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</si>
  <si>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</si>
  <si>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</si>
  <si>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</si>
  <si>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</si>
  <si>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</si>
  <si>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</si>
  <si>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</si>
  <si>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</si>
  <si>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</si>
  <si>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</si>
  <si>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</si>
  <si>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</si>
  <si>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</si>
  <si>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</si>
  <si>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</si>
  <si>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</si>
  <si>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</si>
  <si>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</si>
  <si>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</si>
  <si>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</si>
  <si>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</si>
  <si>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</si>
  <si>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</si>
  <si>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</si>
  <si>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</si>
  <si>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</si>
  <si>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</si>
  <si>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</si>
  <si>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</si>
  <si>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</si>
  <si>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</si>
  <si>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</si>
  <si>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</si>
  <si>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</si>
  <si>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</si>
  <si>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</si>
  <si>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</si>
  <si>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</si>
  <si>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</si>
  <si>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</si>
  <si>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</si>
  <si>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</si>
  <si>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</si>
  <si>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</si>
  <si>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</si>
  <si>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</si>
  <si>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</si>
  <si>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</si>
  <si>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</si>
  <si>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</si>
  <si>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</si>
  <si>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</si>
  <si>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</si>
  <si>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</si>
  <si>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</si>
  <si>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</si>
  <si>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</si>
  <si>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</si>
  <si>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</si>
  <si>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</si>
  <si>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</si>
  <si>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</si>
  <si>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</si>
  <si>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</si>
  <si>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</si>
  <si>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</si>
  <si>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</si>
  <si>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</si>
  <si>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</si>
  <si>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</si>
  <si>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</si>
  <si>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</si>
  <si>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</si>
  <si>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</si>
  <si>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</si>
  <si>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</si>
  <si>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</si>
  <si>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</si>
  <si>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</si>
  <si>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</si>
  <si>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</si>
  <si>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</si>
  <si>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</si>
  <si>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</si>
  <si>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</si>
  <si>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</si>
  <si>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</si>
  <si>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</si>
  <si>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</si>
  <si>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</si>
  <si>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</si>
  <si>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</si>
  <si>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</si>
  <si>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</si>
  <si>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</si>
  <si>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</si>
  <si>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</si>
  <si>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</si>
  <si>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</si>
  <si>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</si>
  <si>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</si>
  <si>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</si>
  <si>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</si>
  <si>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</si>
  <si>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</si>
  <si>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</si>
  <si>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</si>
  <si>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</si>
  <si>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</si>
  <si>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</si>
  <si>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</si>
  <si>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</si>
  <si>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</si>
  <si>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</si>
  <si>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</si>
  <si>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</si>
  <si>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</si>
  <si>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</si>
  <si>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</si>
  <si>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</si>
  <si>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</si>
  <si>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</si>
  <si>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</si>
  <si>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</si>
  <si>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</si>
  <si>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</si>
  <si>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</si>
  <si>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</si>
  <si>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</si>
  <si>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</si>
  <si>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</si>
  <si>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</si>
  <si>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</si>
  <si>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</si>
  <si>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</si>
  <si>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</si>
  <si>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</si>
  <si>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</si>
  <si>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</si>
  <si>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</si>
  <si>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</si>
  <si>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</si>
  <si>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</si>
  <si>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</si>
  <si>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</si>
  <si>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</si>
  <si>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</si>
  <si>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</si>
  <si>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</si>
  <si>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</si>
  <si>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</si>
  <si>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</si>
  <si>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</si>
  <si>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</si>
  <si>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</si>
  <si>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</si>
  <si>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</si>
  <si>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</si>
  <si>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</si>
  <si>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</si>
  <si>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</si>
  <si>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</si>
  <si>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</si>
  <si>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</si>
  <si>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</si>
  <si>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</si>
  <si>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</si>
  <si>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</si>
  <si>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</si>
  <si>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</si>
  <si>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</si>
  <si>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</si>
  <si>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</si>
  <si>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</si>
  <si>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</si>
  <si>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</si>
  <si>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</si>
  <si>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</si>
  <si>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</si>
  <si>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</si>
  <si>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</si>
  <si>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</si>
  <si>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</si>
  <si>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</si>
  <si>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</si>
  <si>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</si>
  <si>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</si>
  <si>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</si>
  <si>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</si>
  <si>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</si>
  <si>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</si>
  <si>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</si>
  <si>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</si>
  <si>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</si>
  <si>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</si>
  <si>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</si>
  <si>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</si>
  <si>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</si>
  <si>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</si>
  <si>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</si>
  <si>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</si>
  <si>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</si>
  <si>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</si>
  <si>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</si>
  <si>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</si>
  <si>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</si>
  <si>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</si>
  <si>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</si>
  <si>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</si>
  <si>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</si>
  <si>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</si>
  <si>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</si>
  <si>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</si>
  <si>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</si>
  <si>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</si>
  <si>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</si>
  <si>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</si>
  <si>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</si>
  <si>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</si>
  <si>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</si>
  <si>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</si>
  <si>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</si>
  <si>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</si>
  <si>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</si>
  <si>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</si>
  <si>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</si>
  <si>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</si>
  <si>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</si>
  <si>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</si>
  <si>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</si>
  <si>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</si>
  <si>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</si>
  <si>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</si>
  <si>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</si>
  <si>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</si>
  <si>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</si>
  <si>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</si>
  <si>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</si>
  <si>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</si>
  <si>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</si>
  <si>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</si>
  <si>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</si>
  <si>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</si>
  <si>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</si>
  <si>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</si>
  <si>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</si>
  <si>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</si>
  <si>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</si>
  <si>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</si>
  <si>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</si>
  <si>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</si>
  <si>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</si>
  <si>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</si>
  <si>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</si>
  <si>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</si>
  <si>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</si>
  <si>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</si>
  <si>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</si>
  <si>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</si>
  <si>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</si>
  <si>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</si>
  <si>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</si>
  <si>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</si>
  <si>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</si>
  <si>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</si>
  <si>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</si>
  <si>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</si>
  <si>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</si>
  <si>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</si>
  <si>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</si>
  <si>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</si>
  <si>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</si>
  <si>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</si>
  <si>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</si>
  <si>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</si>
  <si>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</si>
  <si>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</si>
  <si>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</si>
  <si>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</si>
  <si>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</si>
  <si>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</si>
  <si>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</si>
  <si>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</si>
  <si>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</si>
  <si>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</si>
  <si>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</si>
  <si>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</si>
  <si>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</si>
  <si>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</si>
  <si>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</si>
  <si>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</si>
  <si>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</si>
  <si>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</si>
  <si>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</si>
  <si>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</si>
  <si>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</si>
  <si>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</si>
  <si>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</si>
  <si>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</si>
  <si>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</si>
  <si>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</si>
  <si>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</si>
  <si>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</si>
  <si>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</si>
  <si>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</si>
  <si>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</si>
  <si>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</si>
  <si>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</si>
  <si>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</si>
  <si>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</si>
  <si>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</si>
  <si>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</si>
  <si>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</si>
  <si>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</si>
  <si>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</si>
  <si>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</si>
  <si>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</si>
  <si>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</si>
  <si>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</si>
  <si>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</si>
  <si>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</si>
  <si>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</si>
  <si>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</si>
  <si>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</si>
  <si>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</si>
  <si>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</si>
  <si>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</si>
  <si>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</si>
  <si>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</si>
  <si>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</si>
  <si>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</si>
  <si>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</si>
  <si>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</si>
  <si>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</si>
  <si>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</si>
  <si>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</si>
  <si>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</si>
  <si>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</si>
  <si>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</si>
  <si>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</si>
  <si>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</si>
  <si>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</si>
  <si>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</si>
  <si>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</si>
  <si>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</si>
  <si>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</si>
  <si>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</si>
  <si>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</si>
  <si>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</si>
  <si>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</si>
  <si>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</si>
  <si>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</si>
  <si>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</si>
  <si>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</si>
  <si>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</si>
  <si>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</si>
  <si>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</si>
  <si>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</si>
  <si>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</si>
  <si>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</si>
  <si>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</si>
  <si>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</si>
  <si>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</si>
  <si>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</si>
  <si>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</si>
  <si>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</si>
  <si>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</si>
  <si>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</si>
  <si>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</si>
  <si>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</si>
  <si>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</si>
  <si>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</si>
  <si>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</si>
  <si>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</si>
  <si>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</si>
  <si>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</si>
  <si>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</si>
  <si>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</si>
  <si>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</si>
  <si>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</si>
  <si>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</si>
  <si>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</si>
  <si>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</si>
  <si>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</si>
  <si>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</si>
  <si>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</si>
  <si>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</si>
  <si>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</si>
  <si>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</si>
  <si>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</si>
  <si>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</si>
  <si>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</si>
  <si>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</si>
  <si>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</si>
  <si>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</si>
  <si>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</si>
  <si>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</si>
  <si>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</si>
  <si>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</si>
  <si>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</si>
  <si>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</si>
  <si>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</si>
  <si>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</si>
  <si>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</si>
  <si>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</si>
  <si>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</si>
  <si>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</si>
  <si>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</si>
  <si>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</si>
  <si>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</si>
  <si>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</si>
  <si>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</si>
  <si>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</si>
  <si>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</si>
  <si>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</si>
  <si>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</si>
  <si>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</si>
  <si>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</si>
  <si>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</si>
  <si>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</si>
  <si>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</si>
  <si>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</si>
  <si>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</si>
  <si>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</si>
  <si>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</si>
  <si>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</si>
  <si>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</si>
  <si>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</si>
  <si>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</si>
  <si>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</si>
  <si>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</si>
  <si>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</si>
  <si>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</si>
  <si>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</si>
  <si>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</si>
  <si>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</si>
  <si>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</si>
  <si>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</si>
  <si>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</si>
  <si>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</si>
  <si>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</si>
  <si>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</si>
  <si>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</si>
  <si>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</si>
  <si>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</si>
  <si>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</si>
  <si>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</si>
  <si>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</si>
  <si>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</si>
  <si>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</si>
  <si>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</si>
  <si>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</si>
  <si>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</si>
  <si>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</si>
  <si>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</si>
  <si>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</si>
  <si>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</si>
  <si>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</si>
  <si>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</si>
  <si>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</si>
  <si>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</si>
  <si>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</si>
  <si>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</si>
  <si>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</si>
  <si>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</si>
  <si>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</si>
  <si>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</si>
  <si>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</si>
  <si>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</si>
  <si>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</si>
  <si>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</si>
  <si>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</si>
  <si>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</si>
  <si>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</si>
  <si>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</si>
  <si>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</si>
  <si>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</si>
  <si>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</si>
  <si>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</si>
  <si>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</si>
  <si>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</si>
  <si>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</si>
  <si>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</si>
  <si>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</si>
  <si>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</si>
  <si>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</si>
  <si>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</si>
  <si>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</si>
  <si>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</si>
  <si>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</si>
  <si>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</si>
  <si>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</si>
  <si>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</si>
  <si>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</si>
  <si>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</si>
  <si>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</si>
  <si>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</si>
  <si>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</si>
  <si>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</si>
  <si>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</si>
  <si>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</si>
  <si>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</si>
  <si>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</si>
  <si>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</si>
  <si>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</si>
  <si>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</si>
  <si>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</si>
  <si>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</si>
  <si>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</si>
  <si>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</si>
  <si>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</si>
  <si>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</si>
  <si>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</si>
  <si>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</si>
  <si>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</si>
  <si>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</si>
  <si>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</si>
  <si>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</si>
  <si>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</si>
  <si>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</si>
  <si>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</si>
  <si>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</si>
  <si>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</si>
  <si>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</si>
  <si>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</si>
  <si>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</si>
  <si>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</si>
  <si>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</si>
  <si>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</si>
  <si>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</si>
  <si>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</si>
  <si>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</si>
  <si>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</si>
  <si>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</si>
  <si>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</si>
  <si>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</si>
  <si>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</si>
  <si>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</si>
  <si>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</si>
  <si>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</si>
  <si>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</si>
  <si>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</si>
  <si>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</si>
  <si>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</si>
  <si>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</si>
  <si>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</si>
  <si>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</si>
  <si>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</si>
  <si>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</si>
  <si>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</si>
  <si>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</si>
  <si>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</si>
  <si>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</si>
  <si>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</si>
  <si>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</si>
  <si>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</si>
  <si>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</si>
  <si>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</si>
  <si>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</si>
  <si>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</si>
  <si>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</si>
  <si>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</si>
  <si>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</si>
  <si>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</si>
  <si>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</si>
  <si>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</si>
  <si>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</si>
  <si>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</si>
  <si>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</si>
  <si>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</si>
  <si>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</si>
  <si>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</si>
  <si>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</si>
  <si>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</si>
  <si>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</si>
  <si>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</si>
  <si>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</si>
  <si>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</si>
  <si>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</si>
  <si>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</si>
  <si>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</si>
  <si>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</si>
  <si>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</si>
  <si>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</si>
  <si>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</si>
  <si>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</si>
  <si>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</si>
  <si>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</si>
  <si>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</si>
  <si>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</si>
  <si>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</si>
  <si>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</si>
  <si>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</si>
  <si>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</si>
  <si>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</si>
  <si>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</si>
  <si>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</si>
  <si>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</si>
  <si>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</si>
  <si>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</si>
  <si>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</si>
  <si>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</si>
  <si>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</si>
  <si>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</si>
  <si>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</si>
  <si>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</si>
  <si>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</si>
  <si>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</si>
  <si>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</si>
  <si>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</si>
  <si>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</si>
  <si>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</si>
  <si>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</si>
  <si>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</si>
  <si>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</si>
  <si>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</si>
  <si>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</si>
  <si>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</si>
  <si>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</si>
  <si>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</si>
  <si>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</si>
  <si>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</si>
  <si>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</si>
  <si>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</si>
  <si>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</si>
  <si>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</si>
  <si>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</si>
  <si>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</si>
  <si>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</si>
  <si>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</si>
  <si>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</si>
  <si>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</si>
  <si>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</si>
  <si>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</si>
  <si>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</si>
  <si>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</si>
  <si>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</si>
  <si>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</si>
  <si>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</si>
  <si>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</si>
  <si>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</si>
  <si>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</si>
  <si>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</si>
  <si>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</si>
  <si>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</si>
  <si>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</si>
  <si>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</si>
  <si>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</si>
  <si>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</si>
  <si>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</si>
  <si>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</si>
  <si>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</si>
  <si>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</si>
  <si>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</si>
  <si>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</si>
  <si>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</si>
  <si>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</si>
  <si>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</si>
  <si>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</si>
  <si>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</si>
  <si>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</si>
  <si>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</si>
  <si>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</si>
  <si>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</si>
  <si>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</si>
  <si>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</si>
  <si>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</si>
  <si>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</si>
  <si>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</si>
  <si>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</si>
  <si>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</si>
  <si>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</si>
  <si>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</si>
  <si>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</si>
  <si>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</si>
  <si>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</si>
  <si>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</si>
  <si>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</si>
  <si>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</si>
  <si>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</si>
  <si>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</si>
  <si>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</si>
  <si>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</si>
  <si>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</si>
  <si>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</si>
  <si>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</si>
  <si>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</si>
  <si>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</si>
  <si>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</si>
  <si>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</si>
  <si>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</si>
  <si>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</si>
  <si>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</si>
  <si>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</si>
  <si>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</si>
  <si>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</si>
  <si>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</si>
  <si>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</si>
  <si>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</si>
  <si>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</si>
  <si>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</si>
  <si>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</si>
  <si>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</si>
  <si>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</si>
  <si>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</si>
  <si>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</si>
  <si>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</si>
  <si>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</si>
  <si>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</si>
  <si>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</si>
  <si>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</si>
  <si>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</si>
  <si>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</si>
  <si>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</si>
  <si>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</si>
  <si>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</si>
  <si>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</si>
  <si>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</si>
  <si>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</si>
  <si>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</si>
  <si>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</si>
  <si>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</si>
  <si>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</si>
  <si>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</si>
  <si>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</si>
  <si>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</si>
  <si>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</si>
  <si>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</si>
  <si>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</si>
  <si>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</si>
  <si>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</si>
  <si>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</si>
  <si>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</si>
  <si>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</si>
  <si>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</si>
  <si>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</si>
  <si>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</si>
  <si>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</si>
  <si>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</si>
  <si>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</si>
  <si>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</si>
  <si>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</si>
  <si>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</si>
  <si>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</si>
  <si>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</si>
  <si>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</si>
  <si>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</si>
  <si>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</si>
  <si>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</si>
  <si>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</si>
  <si>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</si>
  <si>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</si>
  <si>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</si>
  <si>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</si>
  <si>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</si>
  <si>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</si>
  <si>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</si>
  <si>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</si>
  <si>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</si>
  <si>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</si>
  <si>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</si>
  <si>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</si>
  <si>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</si>
  <si>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</si>
  <si>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</si>
  <si>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</si>
  <si>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</si>
  <si>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</si>
  <si>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</si>
  <si>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</si>
  <si>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</si>
  <si>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</si>
  <si>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</si>
  <si>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</si>
  <si>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</si>
  <si>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</si>
  <si>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</si>
  <si>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</si>
  <si>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</si>
  <si>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</si>
  <si>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</si>
  <si>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</si>
  <si>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</si>
  <si>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</si>
  <si>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</si>
  <si>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</si>
  <si>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</si>
  <si>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</si>
  <si>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</si>
  <si>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</si>
  <si>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</si>
  <si>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</si>
  <si>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</si>
  <si>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</si>
  <si>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</si>
  <si>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</si>
  <si>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</si>
  <si>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</si>
  <si>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</si>
  <si>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</si>
  <si>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</si>
  <si>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</si>
  <si>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</si>
  <si>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</si>
  <si>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</si>
  <si>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</si>
  <si>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</si>
  <si>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</si>
  <si>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</si>
  <si>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</si>
  <si>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</si>
  <si>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</si>
  <si>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</si>
  <si>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</si>
  <si>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</si>
  <si>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</si>
  <si>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</si>
  <si>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</si>
  <si>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</si>
  <si>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</si>
  <si>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</si>
  <si>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</si>
  <si>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</si>
  <si>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</si>
  <si>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</si>
  <si>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</si>
  <si>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</si>
  <si>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</si>
  <si>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</si>
  <si>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</si>
  <si>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</si>
  <si>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</si>
  <si>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</si>
  <si>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</si>
  <si>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</si>
  <si>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</si>
  <si>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</si>
  <si>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</si>
  <si>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</si>
  <si>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</si>
  <si>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</si>
  <si>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</si>
  <si>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</si>
  <si>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</si>
  <si>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</si>
  <si>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</si>
  <si>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</si>
  <si>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</si>
  <si>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</si>
  <si>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</si>
  <si>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</si>
  <si>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</si>
  <si>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</si>
  <si>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</si>
  <si>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</si>
  <si>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</si>
  <si>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</si>
  <si>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</si>
  <si>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</si>
  <si>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</si>
  <si>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</si>
  <si>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</si>
  <si>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</si>
  <si>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</si>
  <si>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</si>
  <si>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</si>
  <si>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</si>
  <si>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</si>
  <si>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</si>
  <si>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</si>
  <si>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</si>
  <si>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</si>
  <si>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</si>
  <si>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</si>
  <si>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</si>
  <si>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</si>
  <si>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</si>
  <si>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</si>
  <si>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</si>
  <si>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</si>
  <si>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</si>
  <si>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</si>
  <si>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</si>
  <si>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</si>
  <si>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</si>
  <si>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</si>
  <si>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</si>
  <si>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</si>
  <si>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</si>
  <si>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</si>
  <si>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</si>
  <si>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</si>
  <si>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</si>
  <si>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</si>
  <si>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</si>
  <si>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</si>
  <si>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</si>
  <si>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</si>
  <si>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</si>
  <si>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</si>
  <si>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</si>
  <si>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</si>
  <si>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</si>
  <si>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</si>
  <si>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</si>
  <si>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</si>
  <si>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</si>
  <si>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</si>
  <si>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</si>
  <si>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</si>
  <si>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</si>
  <si>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</si>
  <si>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</si>
  <si>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</si>
  <si>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</si>
  <si>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</si>
  <si>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</si>
  <si>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</si>
  <si>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</si>
  <si>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</si>
  <si>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</si>
  <si>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</si>
  <si>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</si>
  <si>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</si>
  <si>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</si>
  <si>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</si>
  <si>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</si>
  <si>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</si>
  <si>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</si>
  <si>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</si>
  <si>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</si>
  <si>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</si>
  <si>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</si>
  <si>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</si>
  <si>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</si>
  <si>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</si>
  <si>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</si>
  <si>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</si>
  <si>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</si>
  <si>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</si>
  <si>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</si>
  <si>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</si>
  <si>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</si>
  <si>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</si>
  <si>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</si>
  <si>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</si>
  <si>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</si>
  <si>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</si>
  <si>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</si>
  <si>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</si>
  <si>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</si>
  <si>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</si>
  <si>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</si>
  <si>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</si>
  <si>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</si>
  <si>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</si>
  <si>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</si>
  <si>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</si>
  <si>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</si>
  <si>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</si>
  <si>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</si>
  <si>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</si>
  <si>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</si>
  <si>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</si>
  <si>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</si>
  <si>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</si>
  <si>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</si>
  <si>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</si>
  <si>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</si>
  <si>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</si>
  <si>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</si>
  <si>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</si>
  <si>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</si>
  <si>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</si>
  <si>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</si>
  <si>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</si>
  <si>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</si>
  <si>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</si>
  <si>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</si>
  <si>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</si>
  <si>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</si>
  <si>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</si>
  <si>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</si>
  <si>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</si>
  <si>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</si>
  <si>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</si>
  <si>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</si>
  <si>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</si>
  <si>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</si>
  <si>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</si>
  <si>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</si>
  <si>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</si>
  <si>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</si>
  <si>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</si>
  <si>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</si>
  <si>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</si>
  <si>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</si>
  <si>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</si>
  <si>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</si>
  <si>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</si>
  <si>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</si>
  <si>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</si>
  <si>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</si>
  <si>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</si>
  <si>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</si>
  <si>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</si>
  <si>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</si>
  <si>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</si>
  <si>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</si>
  <si>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</si>
  <si>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</si>
  <si>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</si>
  <si>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</si>
  <si>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</si>
  <si>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</si>
  <si>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</si>
  <si>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</si>
  <si>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</si>
  <si>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</si>
  <si>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</si>
  <si>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</si>
  <si>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</si>
  <si>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</si>
  <si>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</si>
  <si>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</si>
  <si>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</si>
  <si>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</si>
  <si>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</si>
  <si>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</si>
  <si>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</si>
  <si>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</si>
  <si>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</si>
  <si>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</si>
  <si>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</si>
  <si>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</si>
  <si>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</si>
  <si>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</si>
  <si>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</si>
  <si>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</si>
  <si>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</si>
  <si>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</si>
  <si>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</si>
  <si>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</si>
  <si>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</si>
  <si>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</si>
  <si>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</si>
  <si>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</si>
  <si>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</si>
  <si>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</si>
  <si>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</si>
  <si>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</si>
  <si>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</si>
  <si>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</si>
  <si>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</si>
  <si>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</si>
  <si>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</si>
  <si>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</si>
  <si>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</si>
  <si>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</si>
  <si>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</si>
  <si>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</si>
  <si>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</si>
  <si>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</si>
  <si>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</si>
  <si>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</si>
  <si>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</si>
  <si>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</si>
  <si>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</si>
  <si>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</si>
  <si>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</si>
  <si>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</si>
  <si>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</si>
  <si>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</si>
  <si>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</si>
  <si>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</si>
  <si>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</si>
  <si>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</si>
  <si>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</si>
  <si>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</si>
  <si>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</si>
  <si>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</si>
  <si>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</si>
  <si>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</si>
  <si>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</si>
  <si>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</si>
  <si>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</si>
  <si>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</si>
  <si>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</si>
  <si>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</si>
  <si>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</si>
  <si>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</si>
  <si>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</si>
  <si>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</si>
  <si>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</si>
  <si>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</si>
  <si>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</si>
  <si>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</si>
  <si>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</si>
  <si>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</si>
  <si>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</si>
  <si>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</si>
  <si>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</si>
  <si>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</si>
  <si>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</si>
  <si>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</si>
  <si>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</si>
  <si>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</si>
  <si>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</si>
  <si>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</si>
  <si>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</si>
  <si>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</si>
  <si>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</si>
  <si>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</si>
  <si>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</si>
  <si>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</si>
  <si>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</si>
  <si>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</si>
  <si>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</si>
  <si>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</si>
  <si>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</si>
  <si>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</si>
  <si>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</si>
  <si>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</si>
  <si>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</si>
  <si>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</si>
  <si>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</si>
  <si>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</si>
  <si>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</si>
  <si>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</si>
  <si>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</si>
  <si>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</si>
  <si>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</si>
  <si>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</si>
  <si>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</si>
  <si>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</si>
  <si>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</si>
  <si>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</si>
  <si>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</si>
  <si>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</si>
  <si>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</si>
  <si>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</si>
  <si>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</si>
  <si>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</si>
  <si>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</si>
  <si>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</si>
  <si>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</si>
  <si>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</si>
  <si>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</si>
  <si>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</si>
  <si>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</si>
  <si>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</si>
  <si>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</si>
  <si>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</si>
  <si>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</si>
  <si>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</si>
  <si>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</si>
  <si>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</si>
  <si>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</si>
  <si>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</si>
  <si>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</si>
  <si>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</si>
  <si>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</si>
  <si>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</si>
  <si>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</si>
  <si>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</si>
  <si>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</si>
  <si>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</si>
  <si>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</si>
  <si>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</si>
  <si>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</si>
  <si>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</si>
  <si>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</si>
  <si>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</si>
  <si>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</si>
  <si>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</si>
  <si>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</si>
  <si>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</si>
  <si>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</si>
  <si>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</si>
  <si>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</si>
  <si>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</si>
  <si>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</si>
  <si>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</si>
  <si>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</si>
  <si>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</si>
  <si>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</si>
  <si>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</si>
  <si>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</si>
  <si>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</si>
  <si>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</si>
  <si>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</si>
  <si>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</si>
  <si>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</si>
  <si>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</si>
  <si>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</si>
  <si>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</si>
  <si>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</si>
  <si>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</si>
  <si>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</si>
  <si>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</si>
  <si>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</si>
  <si>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</si>
  <si>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</si>
  <si>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</si>
  <si>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</si>
  <si>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</si>
  <si>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</si>
  <si>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</si>
  <si>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</si>
  <si>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</si>
  <si>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</si>
  <si>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</si>
  <si>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</si>
  <si>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</si>
  <si>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</si>
  <si>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</si>
  <si>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</si>
  <si>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</si>
  <si>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</si>
  <si>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</si>
  <si>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</si>
  <si>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</si>
  <si>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</si>
  <si>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</si>
  <si>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</si>
  <si>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</si>
  <si>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</si>
  <si>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</si>
  <si>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</si>
  <si>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</si>
  <si>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</si>
  <si>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</si>
  <si>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</si>
  <si>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</si>
  <si>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</si>
  <si>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</si>
  <si>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</si>
  <si>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</si>
  <si>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</si>
  <si>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</si>
  <si>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</si>
  <si>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</si>
  <si>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</si>
  <si>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</si>
  <si>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</si>
  <si>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</si>
  <si>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</si>
  <si>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</si>
  <si>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</si>
  <si>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</si>
  <si>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</si>
  <si>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</si>
  <si>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</si>
  <si>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</si>
  <si>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</si>
  <si>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</si>
  <si>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</si>
  <si>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</si>
  <si>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</si>
  <si>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</si>
  <si>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</si>
  <si>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</si>
  <si>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</si>
  <si>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</si>
  <si>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</si>
  <si>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</si>
  <si>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</si>
  <si>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</si>
  <si>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</si>
  <si>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</si>
  <si>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</si>
  <si>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</si>
  <si>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</si>
  <si>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</si>
  <si>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</si>
  <si>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</si>
  <si>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</si>
  <si>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</si>
  <si>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</si>
  <si>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</si>
  <si>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</si>
  <si>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</si>
  <si>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</si>
  <si>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</si>
  <si>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</si>
  <si>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</si>
  <si>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</si>
  <si>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</si>
  <si>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</si>
  <si>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</si>
  <si>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</si>
  <si>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</si>
  <si>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</si>
  <si>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</si>
  <si>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</si>
  <si>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</si>
  <si>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</si>
  <si>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</si>
  <si>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</si>
  <si>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</si>
  <si>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</si>
  <si>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</si>
  <si>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</si>
  <si>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</si>
  <si>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</si>
  <si>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</si>
  <si>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</si>
  <si>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</si>
  <si>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</si>
  <si>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</si>
  <si>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</si>
  <si>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</si>
  <si>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</si>
  <si>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</si>
  <si>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</si>
  <si>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</si>
  <si>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</si>
  <si>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</si>
  <si>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</si>
  <si>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</si>
  <si>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</si>
  <si>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</si>
  <si>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</si>
  <si>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</si>
  <si>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</si>
  <si>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</si>
  <si>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</si>
  <si>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</si>
  <si>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</si>
  <si>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</si>
  <si>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</si>
  <si>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</si>
  <si>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</si>
  <si>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</si>
  <si>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</si>
  <si>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</si>
  <si>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</si>
  <si>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</si>
  <si>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</si>
  <si>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</si>
  <si>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</si>
  <si>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</si>
  <si>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</si>
  <si>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</si>
  <si>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</si>
  <si>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</si>
  <si>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</si>
  <si>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</si>
  <si>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</si>
  <si>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</si>
  <si>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</si>
  <si>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</si>
  <si>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</si>
  <si>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</si>
  <si>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</si>
  <si>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</si>
  <si>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</si>
  <si>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</si>
  <si>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</si>
  <si>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</si>
  <si>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</si>
  <si>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</si>
  <si>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</si>
  <si>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</si>
  <si>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</si>
  <si>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</si>
  <si>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</si>
  <si>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</si>
  <si>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</si>
  <si>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</si>
  <si>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</si>
  <si>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</si>
  <si>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</si>
  <si>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</si>
  <si>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</si>
  <si>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</si>
  <si>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</si>
  <si>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</si>
  <si>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</si>
  <si>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</si>
  <si>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</si>
  <si>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</si>
  <si>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</si>
  <si>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</si>
  <si>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</si>
  <si>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</si>
  <si>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</si>
  <si>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</si>
  <si>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</si>
  <si>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</si>
  <si>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</si>
  <si>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</si>
  <si>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</si>
  <si>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</si>
  <si>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</si>
  <si>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</si>
  <si>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</si>
  <si>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</si>
  <si>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</si>
  <si>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</si>
  <si>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</si>
  <si>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</si>
  <si>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</si>
  <si>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</si>
  <si>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</si>
  <si>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</si>
  <si>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</si>
  <si>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</si>
  <si>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</si>
  <si>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</si>
  <si>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</si>
  <si>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</si>
  <si>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</si>
  <si>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</si>
  <si>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</si>
  <si>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</si>
  <si>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</si>
  <si>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</si>
  <si>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</si>
  <si>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</si>
  <si>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</si>
  <si>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</si>
  <si>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</si>
  <si>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</si>
  <si>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</si>
  <si>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</si>
  <si>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</si>
  <si>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</si>
  <si>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</si>
  <si>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</si>
  <si>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</si>
  <si>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</si>
  <si>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</si>
  <si>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</si>
  <si>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</si>
  <si>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</si>
  <si>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</si>
  <si>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</si>
  <si>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</si>
  <si>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</si>
  <si>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</si>
  <si>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</si>
  <si>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</si>
  <si>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</si>
  <si>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</si>
  <si>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</si>
  <si>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</si>
  <si>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</si>
  <si>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</si>
  <si>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</si>
  <si>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</si>
  <si>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</si>
  <si>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</si>
  <si>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</si>
  <si>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</si>
  <si>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</si>
  <si>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</si>
  <si>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</si>
  <si>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</si>
  <si>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</si>
  <si>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</si>
  <si>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</si>
  <si>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</si>
  <si>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</si>
  <si>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</si>
  <si>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</si>
  <si>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</si>
  <si>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</si>
  <si>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</si>
  <si>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</si>
  <si>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</si>
  <si>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</si>
  <si>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</si>
  <si>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</si>
  <si>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</si>
  <si>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</si>
  <si>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</si>
  <si>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</si>
  <si>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</si>
  <si>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</si>
  <si>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</si>
  <si>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</si>
  <si>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</si>
  <si>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</si>
  <si>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</si>
  <si>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</si>
  <si>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</si>
  <si>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</si>
  <si>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</si>
  <si>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</si>
  <si>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</si>
  <si>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</si>
  <si>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</si>
  <si>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</si>
  <si>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</si>
  <si>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</si>
  <si>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</si>
  <si>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</si>
  <si>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</si>
  <si>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</si>
  <si>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</si>
  <si>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</si>
  <si>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</si>
  <si>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</si>
  <si>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</si>
  <si>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</si>
  <si>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</si>
  <si>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</si>
  <si>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</si>
  <si>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</si>
  <si>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</si>
  <si>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</si>
  <si>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</si>
  <si>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</si>
  <si>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</si>
  <si>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</si>
  <si>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</si>
  <si>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</si>
  <si>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</si>
  <si>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</si>
  <si>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</si>
  <si>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</si>
  <si>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</si>
  <si>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</si>
  <si>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</si>
  <si>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</si>
  <si>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</si>
  <si>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</si>
  <si>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</si>
  <si>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</si>
  <si>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</si>
  <si>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</si>
  <si>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</si>
  <si>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</si>
  <si>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</si>
  <si>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</si>
  <si>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</si>
  <si>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</si>
  <si>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</si>
  <si>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</si>
  <si>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</si>
  <si>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</si>
  <si>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</si>
  <si>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</si>
  <si>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</si>
  <si>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</si>
  <si>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</si>
  <si>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</si>
  <si>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</si>
  <si>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</si>
  <si>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</si>
  <si>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</si>
  <si>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</si>
  <si>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</si>
  <si>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</si>
  <si>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</si>
  <si>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</si>
  <si>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</si>
  <si>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</si>
  <si>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</si>
  <si>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</si>
  <si>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</si>
  <si>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</si>
  <si>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</si>
  <si>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</si>
  <si>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</si>
  <si>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</si>
  <si>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</si>
  <si>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</si>
  <si>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</si>
  <si>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</si>
  <si>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</si>
  <si>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</si>
  <si>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</si>
  <si>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</si>
  <si>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</si>
  <si>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</si>
  <si>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</si>
  <si>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</si>
  <si>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</si>
  <si>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</si>
  <si>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</si>
  <si>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</si>
  <si>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</si>
  <si>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</si>
  <si>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</si>
  <si>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</si>
  <si>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</si>
  <si>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</si>
  <si>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</si>
  <si>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</si>
  <si>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</si>
  <si>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</si>
  <si>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</si>
  <si>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</si>
  <si>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</si>
  <si>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</si>
  <si>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</si>
  <si>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</si>
  <si>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</si>
  <si>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</si>
  <si>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</si>
  <si>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</si>
  <si>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</si>
  <si>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</si>
  <si>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</si>
  <si>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</si>
  <si>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</si>
  <si>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</si>
  <si>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</si>
  <si>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</si>
  <si>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</si>
  <si>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</si>
  <si>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</si>
  <si>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</si>
  <si>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</si>
  <si>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</si>
  <si>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</si>
  <si>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</si>
  <si>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</si>
  <si>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</si>
  <si>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</si>
  <si>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</si>
  <si>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</si>
  <si>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</si>
  <si>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</si>
  <si>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</si>
  <si>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</si>
  <si>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</si>
  <si>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</si>
  <si>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</si>
  <si>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</si>
  <si>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</si>
  <si>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</si>
  <si>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</si>
  <si>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</si>
  <si>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</si>
  <si>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</si>
  <si>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</si>
  <si>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</si>
  <si>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</si>
  <si>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</si>
  <si>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</si>
  <si>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</si>
  <si>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</si>
  <si>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</si>
  <si>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</si>
  <si>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</si>
  <si>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</si>
  <si>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</si>
  <si>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</si>
  <si>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</si>
  <si>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</si>
  <si>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</si>
  <si>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</si>
  <si>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</si>
  <si>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</si>
  <si>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</si>
  <si>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</si>
  <si>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</si>
  <si>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</si>
  <si>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</si>
  <si>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</si>
  <si>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</si>
  <si>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</si>
  <si>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</si>
  <si>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</si>
  <si>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</si>
  <si>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</si>
  <si>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</si>
  <si>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</si>
  <si>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</si>
  <si>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</si>
  <si>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</si>
  <si>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</si>
  <si>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</si>
  <si>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</si>
  <si>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</si>
  <si>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</si>
  <si>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</si>
  <si>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</si>
  <si>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</si>
  <si>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</si>
  <si>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</si>
  <si>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</si>
  <si>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</si>
  <si>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</si>
  <si>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</si>
  <si>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</si>
  <si>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</si>
  <si>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</si>
  <si>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</si>
  <si>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</si>
  <si>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</si>
  <si>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</si>
  <si>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</si>
  <si>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</si>
  <si>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</si>
  <si>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</si>
  <si>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</si>
  <si>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</si>
  <si>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</si>
  <si>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</si>
  <si>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</si>
  <si>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</si>
  <si>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</si>
  <si>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</si>
  <si>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</si>
  <si>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</si>
  <si>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</si>
  <si>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</si>
  <si>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</si>
  <si>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</si>
  <si>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</si>
  <si>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</si>
  <si>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</si>
  <si>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</si>
  <si>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</si>
  <si>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</si>
  <si>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</si>
  <si>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</si>
  <si>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</si>
  <si>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</si>
  <si>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</si>
  <si>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</si>
  <si>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</si>
  <si>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</si>
  <si>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</si>
  <si>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</si>
  <si>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</si>
  <si>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</si>
  <si>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</si>
  <si>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</si>
  <si>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</si>
  <si>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</si>
  <si>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</si>
  <si>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</si>
  <si>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</si>
  <si>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</si>
  <si>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</si>
  <si>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</si>
  <si>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</si>
  <si>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</si>
  <si>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</si>
  <si>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</si>
  <si>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</si>
  <si>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</si>
  <si>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</si>
  <si>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</si>
  <si>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</si>
  <si>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</si>
  <si>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</si>
  <si>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</si>
  <si>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</si>
  <si>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</si>
  <si>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</si>
  <si>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</si>
  <si>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</si>
  <si>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</si>
  <si>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</si>
  <si>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</si>
  <si>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</si>
  <si>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</si>
  <si>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</si>
  <si>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</si>
  <si>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</si>
  <si>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</si>
  <si>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</si>
  <si>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</si>
  <si>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</si>
  <si>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</si>
  <si>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</si>
  <si>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</si>
  <si>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</si>
  <si>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</si>
  <si>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</si>
  <si>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</si>
  <si>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</si>
  <si>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</si>
  <si>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</si>
  <si>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</si>
  <si>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</si>
  <si>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</si>
  <si>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</si>
  <si>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</si>
  <si>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</si>
  <si>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</si>
  <si>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</si>
  <si>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</si>
  <si>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</si>
  <si>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</si>
  <si>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</si>
  <si>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</si>
  <si>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</si>
  <si>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</si>
  <si>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</si>
  <si>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</si>
  <si>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</si>
  <si>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</si>
  <si>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</si>
  <si>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</si>
  <si>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</si>
  <si>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</si>
  <si>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</si>
  <si>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</si>
  <si>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</si>
  <si>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</si>
  <si>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</si>
  <si>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</si>
  <si>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</si>
  <si>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</si>
  <si>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</si>
  <si>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</si>
  <si>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</si>
  <si>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</si>
  <si>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</si>
  <si>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</si>
  <si>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</si>
  <si>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</si>
  <si>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</si>
  <si>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</si>
  <si>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</si>
  <si>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</si>
  <si>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</si>
  <si>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</si>
  <si>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</si>
  <si>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</si>
  <si>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</si>
  <si>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</si>
  <si>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</si>
  <si>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</si>
  <si>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</si>
  <si>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</si>
  <si>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</si>
  <si>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</si>
  <si>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</si>
  <si>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</si>
  <si>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</si>
  <si>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</si>
  <si>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</si>
  <si>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</si>
  <si>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</si>
  <si>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</si>
  <si>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</si>
  <si>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</si>
  <si>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</si>
  <si>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</si>
  <si>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</si>
  <si>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</si>
  <si>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</si>
  <si>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</si>
  <si>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</si>
  <si>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</si>
  <si>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</si>
  <si>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</si>
  <si>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</si>
  <si>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</si>
  <si>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</si>
  <si>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</si>
  <si>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</si>
  <si>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</si>
  <si>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</si>
  <si>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</si>
  <si>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</si>
  <si>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</si>
  <si>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</si>
  <si>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</si>
  <si>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</si>
  <si>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</si>
  <si>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</si>
  <si>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</si>
  <si>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</si>
  <si>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</si>
  <si>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</si>
  <si>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</si>
  <si>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</si>
  <si>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</si>
  <si>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</si>
  <si>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</si>
  <si>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</si>
  <si>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</si>
  <si>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</si>
  <si>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</si>
  <si>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</si>
  <si>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</si>
  <si>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</si>
  <si>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</si>
  <si>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</si>
  <si>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</si>
  <si>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</si>
  <si>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</si>
  <si>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</si>
  <si>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</si>
  <si>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</si>
  <si>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</si>
  <si>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</si>
  <si>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</si>
  <si>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</si>
  <si>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</si>
  <si>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</si>
  <si>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</si>
  <si>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</si>
  <si>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</si>
  <si>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</si>
  <si>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</si>
  <si>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</si>
  <si>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</si>
  <si>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</si>
  <si>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</si>
  <si>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</si>
  <si>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</si>
  <si>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</si>
  <si>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</si>
  <si>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</si>
  <si>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</si>
  <si>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</si>
  <si>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</si>
  <si>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</si>
  <si>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</si>
  <si>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</si>
  <si>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</si>
  <si>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</si>
  <si>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</si>
  <si>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</si>
  <si>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</si>
  <si>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</si>
  <si>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</si>
  <si>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</si>
  <si>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</si>
  <si>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</si>
  <si>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</si>
  <si>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</si>
  <si>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</si>
  <si>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</si>
  <si>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</si>
  <si>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</si>
  <si>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</si>
  <si>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</si>
  <si>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</si>
  <si>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</si>
  <si>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</si>
  <si>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</si>
  <si>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</si>
  <si>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</si>
  <si>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</si>
  <si>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</si>
  <si>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</si>
  <si>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</si>
  <si>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</si>
  <si>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</si>
  <si>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</si>
  <si>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</si>
  <si>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</si>
  <si>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</si>
  <si>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</si>
  <si>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</si>
  <si>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</si>
  <si>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</si>
  <si>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</si>
  <si>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</si>
  <si>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</si>
  <si>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</si>
  <si>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</si>
  <si>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</si>
  <si>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</si>
  <si>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</si>
  <si>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</si>
  <si>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</si>
  <si>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</si>
  <si>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</si>
  <si>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</si>
  <si>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</si>
  <si>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</si>
  <si>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</si>
  <si>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</si>
  <si>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</si>
  <si>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</si>
  <si>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</si>
  <si>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</si>
  <si>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</si>
  <si>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</si>
  <si>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</si>
  <si>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</si>
  <si>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</si>
  <si>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</si>
  <si>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</si>
  <si>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</si>
  <si>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</si>
  <si>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</si>
  <si>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</si>
  <si>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</si>
  <si>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</si>
  <si>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</si>
  <si>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</si>
  <si>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</si>
  <si>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</si>
  <si>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</si>
  <si>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</si>
  <si>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</si>
  <si>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</si>
  <si>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</si>
  <si>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</si>
  <si>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</si>
  <si>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</si>
  <si>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</si>
  <si>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</si>
  <si>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</si>
  <si>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</si>
  <si>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</si>
  <si>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</si>
  <si>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</si>
  <si>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</si>
  <si>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</si>
  <si>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</si>
  <si>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</si>
  <si>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</si>
  <si>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</si>
  <si>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</si>
  <si>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</si>
  <si>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</si>
  <si>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</si>
  <si>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</si>
  <si>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</si>
  <si>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</si>
  <si>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</si>
  <si>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</si>
  <si>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</si>
  <si>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</si>
  <si>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</si>
  <si>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</si>
  <si>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</si>
  <si>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</si>
  <si>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</si>
  <si>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</si>
  <si>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</si>
  <si>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</si>
  <si>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</si>
  <si>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</si>
  <si>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</si>
  <si>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</si>
  <si>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</si>
  <si>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</si>
  <si>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</si>
  <si>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</si>
  <si>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</si>
  <si>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</si>
  <si>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</si>
  <si>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</si>
  <si>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</si>
  <si>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</si>
  <si>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</si>
  <si>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</si>
  <si>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</si>
  <si>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</si>
  <si>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</si>
  <si>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</si>
  <si>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</si>
  <si>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</si>
  <si>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</si>
  <si>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</si>
  <si>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</si>
  <si>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</si>
  <si>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</si>
  <si>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</si>
  <si>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</si>
  <si>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</si>
  <si>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</si>
  <si>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</si>
  <si>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</si>
  <si>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</si>
  <si>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</si>
  <si>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</si>
  <si>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</si>
  <si>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</si>
  <si>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</si>
  <si>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</si>
  <si>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</si>
  <si>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</si>
  <si>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</si>
  <si>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</si>
  <si>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</si>
  <si>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</si>
  <si>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</si>
  <si>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</si>
  <si>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</si>
  <si>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</si>
  <si>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</si>
  <si>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</si>
  <si>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</si>
  <si>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</si>
  <si>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</si>
  <si>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</si>
  <si>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</si>
  <si>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</si>
  <si>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</si>
  <si>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</si>
  <si>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</si>
  <si>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</si>
  <si>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</si>
  <si>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</si>
  <si>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</si>
  <si>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</si>
  <si>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</si>
  <si>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</si>
  <si>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</si>
  <si>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</si>
  <si>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</si>
  <si>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</si>
  <si>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</si>
  <si>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</si>
  <si>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</si>
  <si>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</si>
  <si>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</si>
  <si>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</si>
  <si>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</si>
  <si>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</si>
  <si>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</si>
  <si>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</si>
  <si>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</si>
  <si>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</si>
  <si>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</si>
  <si>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</si>
  <si>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</si>
  <si>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</si>
  <si>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</si>
  <si>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</si>
  <si>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</si>
  <si>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</si>
  <si>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</si>
  <si>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</si>
  <si>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</si>
  <si>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</si>
  <si>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</si>
  <si>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</si>
  <si>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</si>
  <si>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</si>
  <si>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</si>
  <si>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</si>
  <si>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</si>
  <si>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</si>
  <si>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</si>
  <si>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</si>
  <si>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</si>
  <si>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</si>
  <si>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</si>
  <si>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</si>
  <si>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</si>
  <si>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</si>
  <si>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</si>
  <si>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</si>
  <si>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</si>
  <si>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</si>
  <si>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</si>
  <si>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</si>
  <si>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</si>
  <si>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</si>
  <si>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</si>
  <si>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</si>
  <si>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</si>
  <si>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</si>
  <si>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</si>
  <si>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</si>
  <si>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</si>
  <si>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</si>
  <si>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</si>
  <si>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</si>
  <si>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</si>
  <si>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</si>
  <si>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</si>
  <si>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</si>
  <si>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</si>
  <si>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</si>
  <si>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</si>
  <si>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</si>
  <si>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</si>
  <si>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</si>
  <si>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</si>
  <si>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</si>
  <si>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</si>
  <si>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</si>
  <si>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</si>
  <si>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</si>
  <si>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</si>
  <si>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</si>
  <si>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</si>
  <si>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</si>
  <si>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</si>
  <si>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</si>
  <si>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</si>
  <si>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</si>
  <si>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</si>
  <si>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</si>
  <si>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</si>
  <si>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</si>
  <si>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</si>
  <si>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</si>
  <si>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</si>
  <si>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</si>
  <si>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</si>
  <si>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</si>
  <si>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</si>
  <si>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</si>
  <si>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</si>
  <si>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</si>
  <si>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</si>
  <si>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</si>
  <si>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</si>
  <si>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</si>
  <si>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</si>
  <si>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</si>
  <si>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</si>
  <si>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</si>
  <si>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</si>
  <si>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</si>
  <si>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</si>
  <si>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</si>
  <si>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</si>
  <si>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</si>
  <si>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</si>
  <si>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</si>
  <si>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</si>
  <si>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</si>
  <si>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</si>
  <si>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</si>
  <si>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</si>
  <si>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</si>
  <si>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</si>
  <si>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</si>
  <si>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</si>
  <si>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</si>
  <si>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</si>
  <si>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</si>
  <si>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</si>
  <si>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</si>
  <si>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</si>
  <si>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</si>
  <si>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</si>
  <si>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</si>
  <si>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</si>
  <si>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</si>
  <si>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</si>
  <si>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</si>
  <si>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</si>
  <si>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</si>
  <si>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</si>
  <si>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</si>
  <si>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</si>
  <si>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</si>
  <si>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</si>
  <si>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</si>
  <si>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</si>
  <si>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</si>
  <si>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</si>
  <si>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</si>
  <si>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</si>
  <si>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</si>
  <si>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</si>
  <si>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</si>
  <si>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</si>
  <si>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</si>
  <si>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</si>
  <si>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</si>
  <si>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</si>
  <si>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</si>
  <si>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</si>
  <si>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</si>
  <si>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</si>
  <si>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</si>
  <si>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</si>
  <si>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</si>
  <si>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</si>
  <si>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</si>
  <si>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</si>
  <si>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</si>
  <si>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</si>
  <si>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</si>
  <si>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</si>
  <si>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</si>
  <si>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</si>
  <si>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</si>
  <si>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</si>
  <si>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</si>
  <si>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</si>
  <si>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</si>
  <si>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</si>
  <si>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</si>
  <si>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</si>
  <si>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</si>
  <si>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</si>
  <si>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</si>
  <si>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</si>
  <si>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</si>
  <si>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</si>
  <si>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</si>
  <si>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</si>
  <si>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</si>
  <si>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</si>
  <si>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</si>
  <si>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</si>
  <si>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</si>
  <si>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</si>
  <si>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</si>
  <si>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</si>
  <si>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</si>
  <si>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</si>
  <si>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</si>
  <si>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</si>
  <si>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</si>
  <si>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</si>
  <si>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</si>
  <si>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</si>
  <si>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</si>
  <si>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</si>
  <si>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</si>
  <si>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</si>
  <si>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</si>
  <si>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</si>
  <si>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</si>
  <si>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</si>
  <si>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</si>
  <si>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</si>
  <si>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</si>
  <si>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</si>
  <si>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</si>
  <si>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</si>
  <si>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</si>
  <si>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</si>
  <si>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</si>
  <si>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</si>
  <si>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</si>
  <si>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</si>
  <si>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</si>
  <si>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</si>
  <si>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</si>
  <si>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</si>
  <si>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</si>
  <si>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</si>
  <si>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</si>
  <si>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</si>
  <si>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</si>
  <si>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</si>
  <si>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</si>
  <si>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</si>
  <si>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</si>
  <si>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</si>
  <si>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</si>
  <si>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</si>
  <si>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</si>
  <si>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</si>
  <si>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</si>
  <si>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</si>
  <si>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</si>
  <si>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</si>
  <si>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</si>
  <si>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</si>
  <si>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</si>
  <si>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</si>
  <si>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</si>
  <si>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</si>
  <si>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</si>
  <si>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</si>
  <si>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</si>
  <si>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</si>
  <si>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</si>
  <si>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</si>
  <si>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</si>
  <si>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</si>
  <si>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</si>
  <si>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</si>
  <si>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</si>
  <si>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</si>
  <si>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</si>
  <si>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</si>
  <si>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</si>
  <si>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</si>
  <si>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</si>
  <si>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</si>
  <si>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</si>
  <si>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</si>
  <si>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</si>
  <si>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</si>
  <si>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</si>
  <si>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</si>
  <si>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</si>
  <si>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</si>
  <si>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</si>
  <si>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</si>
  <si>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</si>
  <si>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</si>
  <si>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</si>
  <si>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</si>
  <si>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</si>
  <si>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</si>
  <si>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</si>
  <si>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</si>
  <si>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</si>
  <si>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</si>
  <si>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</si>
  <si>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</si>
  <si>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</si>
  <si>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</si>
  <si>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</si>
  <si>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</si>
  <si>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</si>
  <si>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</si>
  <si>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</si>
  <si>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</si>
  <si>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</si>
  <si>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</si>
  <si>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</si>
  <si>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</si>
  <si>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</si>
  <si>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</si>
  <si>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</si>
  <si>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</si>
  <si>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</si>
  <si>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</si>
  <si>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</si>
  <si>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</si>
  <si>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</si>
  <si>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</si>
  <si>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</si>
  <si>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</si>
  <si>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</si>
  <si>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</si>
  <si>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</si>
  <si>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</si>
  <si>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</si>
  <si>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</si>
  <si>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</si>
  <si>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</si>
  <si>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</si>
  <si>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</si>
  <si>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</si>
  <si>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</si>
  <si>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</si>
  <si>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</si>
  <si>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</si>
  <si>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</si>
  <si>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</si>
  <si>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</si>
  <si>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</si>
  <si>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</si>
  <si>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</si>
  <si>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</si>
  <si>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</si>
  <si>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</si>
  <si>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</si>
  <si>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</si>
  <si>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</si>
  <si>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</si>
  <si>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</si>
  <si>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</si>
  <si>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</si>
  <si>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</si>
  <si>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</si>
  <si>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</si>
  <si>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</si>
  <si>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</si>
  <si>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</si>
  <si>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</si>
  <si>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</si>
  <si>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</si>
  <si>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</si>
  <si>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</si>
  <si>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</si>
  <si>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</si>
  <si>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</si>
  <si>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</si>
  <si>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</si>
  <si>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</si>
  <si>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</si>
  <si>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</si>
  <si>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</si>
  <si>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</si>
  <si>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</si>
  <si>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</si>
  <si>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</si>
  <si>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</si>
  <si>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</si>
  <si>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</si>
  <si>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</si>
  <si>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</si>
  <si>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</si>
  <si>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</si>
  <si>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</si>
  <si>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</si>
  <si>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</si>
  <si>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</si>
  <si>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</si>
  <si>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</si>
  <si>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</si>
  <si>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</si>
  <si>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</si>
  <si>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</si>
  <si>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</si>
  <si>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</si>
  <si>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</si>
  <si>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</si>
  <si>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</si>
  <si>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</si>
  <si>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</si>
  <si>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</si>
  <si>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</si>
  <si>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</si>
  <si>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</si>
  <si>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</si>
  <si>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</si>
  <si>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</si>
  <si>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</si>
  <si>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</si>
  <si>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</si>
  <si>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</si>
  <si>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</si>
  <si>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</si>
  <si>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</si>
  <si>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</si>
  <si>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</si>
  <si>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</si>
  <si>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</si>
  <si>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</si>
  <si>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</si>
  <si>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</si>
  <si>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</si>
  <si>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</si>
  <si>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</si>
  <si>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</si>
  <si>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</si>
  <si>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</si>
  <si>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</si>
  <si>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</si>
  <si>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</si>
  <si>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</si>
  <si>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</si>
  <si>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</si>
  <si>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</si>
  <si>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</si>
  <si>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</si>
  <si>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</si>
  <si>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</si>
  <si>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</si>
  <si>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</si>
  <si>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</si>
  <si>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</si>
  <si>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</si>
  <si>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</si>
  <si>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</si>
  <si>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</si>
  <si>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</si>
  <si>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</si>
  <si>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</si>
  <si>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</si>
  <si>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</si>
  <si>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</si>
  <si>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</si>
  <si>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</si>
  <si>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</si>
  <si>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</si>
  <si>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</si>
  <si>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</si>
  <si>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</si>
  <si>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</si>
  <si>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</si>
  <si>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</si>
  <si>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</si>
  <si>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</si>
  <si>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</si>
  <si>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</si>
  <si>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</si>
  <si>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</si>
  <si>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</si>
  <si>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</si>
  <si>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</si>
  <si>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</si>
  <si>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</si>
  <si>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</si>
  <si>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</si>
  <si>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</si>
  <si>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</si>
  <si>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</si>
  <si>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</si>
  <si>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</si>
  <si>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</si>
  <si>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</si>
  <si>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</si>
  <si>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</si>
  <si>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</si>
  <si>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</si>
  <si>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</si>
  <si>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</si>
  <si>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</si>
  <si>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</si>
  <si>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</si>
  <si>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</si>
  <si>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</si>
  <si>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</si>
  <si>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</si>
  <si>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</si>
  <si>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</si>
  <si>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</si>
  <si>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</si>
  <si>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</si>
  <si>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</si>
  <si>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</si>
  <si>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</si>
  <si>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</si>
  <si>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</si>
  <si>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</si>
  <si>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</si>
  <si>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</si>
  <si>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</si>
  <si>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</si>
  <si>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</si>
  <si>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</si>
  <si>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</si>
  <si>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</si>
  <si>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</si>
  <si>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</si>
  <si>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</si>
  <si>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</si>
  <si>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</si>
  <si>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</si>
  <si>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</si>
  <si>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</si>
  <si>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</si>
  <si>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</si>
  <si>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</si>
  <si>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</si>
  <si>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</si>
  <si>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</si>
  <si>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</si>
  <si>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</si>
  <si>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</si>
  <si>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</si>
  <si>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</si>
  <si>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</si>
  <si>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</si>
  <si>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</si>
  <si>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</si>
  <si>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</si>
  <si>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</si>
  <si>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</si>
  <si>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</si>
  <si>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</si>
  <si>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</si>
  <si>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</si>
  <si>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</si>
  <si>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</si>
  <si>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</si>
  <si>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</si>
  <si>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</si>
  <si>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</si>
  <si>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</si>
  <si>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</si>
  <si>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</si>
  <si>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</si>
  <si>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</si>
  <si>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</si>
  <si>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</si>
  <si>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</si>
  <si>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</si>
  <si>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</si>
  <si>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</si>
  <si>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</si>
  <si>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</si>
  <si>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</si>
  <si>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</si>
  <si>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</si>
  <si>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</si>
  <si>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</si>
  <si>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</si>
  <si>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</si>
  <si>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</si>
  <si>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</si>
  <si>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</si>
  <si>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</si>
  <si>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</si>
  <si>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</si>
  <si>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</si>
  <si>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</si>
  <si>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</si>
  <si>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</si>
  <si>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</si>
  <si>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</si>
  <si>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</si>
  <si>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</si>
  <si>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</si>
  <si>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</si>
  <si>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</si>
  <si>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</si>
  <si>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</si>
  <si>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</si>
  <si>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</si>
  <si>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</si>
  <si>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</si>
  <si>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</si>
  <si>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</si>
  <si>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</si>
  <si>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</si>
  <si>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</si>
  <si>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</si>
  <si>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</si>
  <si>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</si>
  <si>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</si>
  <si>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</si>
  <si>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</si>
  <si>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</si>
  <si>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</si>
  <si>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</si>
  <si>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</si>
  <si>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</si>
  <si>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</si>
  <si>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</si>
  <si>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</si>
  <si>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</si>
  <si>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</si>
  <si>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</si>
  <si>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</si>
  <si>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</si>
  <si>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</si>
  <si>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</si>
  <si>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</si>
  <si>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</si>
  <si>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</si>
  <si>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</si>
  <si>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</si>
  <si>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</si>
  <si>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</si>
  <si>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</si>
  <si>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</si>
  <si>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</si>
  <si>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</si>
  <si>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</si>
  <si>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</si>
  <si>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</si>
  <si>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</si>
  <si>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</si>
  <si>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</si>
  <si>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</si>
  <si>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</si>
  <si>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</si>
  <si>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</si>
  <si>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</si>
  <si>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</si>
  <si>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</si>
  <si>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</si>
  <si>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</si>
  <si>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</si>
  <si>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</si>
  <si>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</si>
  <si>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</si>
  <si>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</si>
  <si>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</si>
  <si>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</si>
  <si>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</si>
  <si>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</si>
  <si>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</si>
  <si>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</si>
  <si>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</si>
  <si>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</si>
  <si>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</si>
  <si>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</si>
  <si>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</si>
  <si>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</si>
  <si>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</si>
  <si>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</si>
  <si>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</si>
  <si>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</si>
  <si>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</si>
  <si>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</si>
  <si>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</si>
  <si>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</si>
  <si>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</si>
  <si>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</si>
  <si>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</si>
  <si>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</si>
  <si>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</si>
  <si>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</si>
  <si>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</si>
  <si>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</si>
  <si>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</si>
  <si>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</si>
  <si>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</si>
  <si>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</si>
  <si>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</si>
  <si>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</si>
  <si>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</si>
  <si>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</si>
  <si>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</si>
  <si>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</si>
  <si>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</si>
  <si>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</si>
  <si>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</si>
  <si>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</si>
  <si>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</si>
  <si>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</si>
  <si>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</si>
  <si>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</si>
  <si>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</si>
  <si>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</si>
  <si>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</si>
  <si>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</si>
  <si>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</si>
  <si>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</si>
  <si>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</si>
  <si>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</si>
  <si>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</si>
  <si>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</si>
  <si>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</si>
  <si>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</si>
  <si>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</si>
  <si>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</si>
  <si>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</si>
  <si>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</si>
  <si>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</si>
  <si>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</si>
  <si>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</si>
  <si>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</si>
  <si>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</si>
  <si>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</si>
  <si>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</si>
  <si>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</si>
  <si>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</si>
  <si>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</si>
  <si>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</si>
  <si>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</si>
  <si>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</si>
  <si>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</si>
  <si>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</si>
  <si>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</si>
  <si>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</si>
  <si>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</si>
  <si>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</si>
  <si>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</si>
  <si>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</si>
  <si>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</si>
  <si>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</si>
  <si>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</si>
  <si>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</si>
  <si>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</si>
  <si>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</si>
  <si>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</si>
  <si>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</si>
  <si>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</si>
  <si>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</si>
  <si>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</si>
  <si>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</si>
  <si>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</si>
  <si>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</si>
  <si>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</si>
  <si>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</si>
  <si>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</si>
  <si>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</si>
  <si>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</si>
  <si>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</si>
  <si>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</si>
  <si>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</si>
  <si>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</si>
  <si>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</si>
  <si>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</si>
  <si>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</si>
  <si>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</si>
  <si>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</si>
  <si>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</si>
  <si>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</si>
  <si>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</si>
  <si>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</si>
  <si>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</si>
  <si>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</si>
  <si>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</si>
  <si>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</si>
  <si>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</si>
  <si>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</si>
  <si>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</si>
  <si>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</si>
  <si>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</si>
  <si>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</si>
  <si>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</si>
  <si>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</si>
  <si>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</si>
  <si>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</si>
  <si>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</si>
  <si>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</si>
  <si>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</si>
  <si>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</si>
  <si>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</si>
  <si>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</si>
  <si>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</si>
  <si>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</si>
  <si>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</si>
  <si>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</si>
  <si>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</si>
  <si>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</si>
  <si>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</si>
  <si>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</si>
  <si>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</si>
  <si>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</si>
  <si>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</si>
  <si>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</si>
  <si>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</si>
  <si>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</si>
  <si>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</si>
  <si>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</si>
  <si>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</si>
  <si>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</si>
  <si>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</si>
  <si>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</si>
  <si>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</si>
  <si>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</si>
  <si>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</si>
  <si>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</si>
  <si>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</si>
  <si>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</si>
  <si>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</si>
  <si>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</si>
  <si>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</si>
  <si>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</si>
  <si>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</si>
  <si>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</si>
  <si>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</si>
  <si>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</si>
  <si>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</si>
  <si>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</si>
  <si>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</si>
  <si>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</si>
  <si>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</si>
  <si>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</si>
  <si>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</si>
  <si>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</si>
  <si>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</si>
  <si>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</si>
  <si>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</si>
  <si>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</si>
  <si>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</si>
  <si>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</si>
  <si>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</si>
  <si>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</si>
  <si>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</si>
  <si>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</si>
  <si>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</si>
  <si>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</si>
  <si>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</si>
  <si>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</si>
  <si>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</si>
  <si>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</si>
  <si>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</si>
  <si>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</si>
  <si>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</si>
  <si>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</si>
  <si>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</si>
  <si>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</si>
  <si>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</si>
  <si>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</si>
  <si>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</si>
  <si>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</si>
  <si>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</si>
  <si>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</si>
  <si>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</si>
  <si>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</si>
  <si>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</si>
  <si>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</si>
  <si>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</si>
  <si>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</si>
  <si>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</si>
  <si>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</si>
  <si>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</si>
  <si>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</si>
  <si>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</si>
  <si>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</si>
  <si>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</si>
  <si>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</si>
  <si>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</si>
  <si>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</si>
  <si>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</si>
  <si>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</si>
  <si>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</si>
  <si>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</si>
  <si>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</si>
  <si>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</si>
  <si>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</si>
  <si>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</si>
  <si>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</si>
  <si>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</si>
  <si>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</si>
  <si>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</si>
  <si>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</si>
  <si>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</si>
  <si>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</si>
  <si>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</si>
  <si>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</si>
  <si>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</si>
  <si>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</si>
  <si>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</si>
  <si>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</si>
  <si>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</si>
  <si>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</si>
  <si>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</si>
  <si>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</si>
  <si>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</si>
  <si>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</si>
  <si>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</si>
  <si>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</si>
  <si>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</si>
  <si>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</si>
  <si>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</si>
  <si>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</si>
  <si>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</si>
  <si>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</si>
  <si>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</si>
  <si>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</si>
  <si>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</si>
  <si>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</si>
  <si>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</si>
  <si>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</si>
  <si>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</si>
  <si>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</si>
  <si>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</si>
  <si>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</si>
  <si>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</si>
  <si>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</si>
  <si>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</si>
  <si>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</si>
  <si>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</si>
  <si>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</si>
  <si>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</si>
  <si>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</si>
  <si>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</si>
  <si>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</si>
  <si>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</si>
  <si>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</si>
  <si>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</si>
  <si>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</si>
  <si>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</si>
  <si>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</si>
  <si>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</si>
  <si>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</si>
  <si>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</si>
  <si>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</si>
  <si>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</si>
  <si>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</si>
  <si>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</si>
  <si>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</si>
  <si>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</si>
  <si>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</si>
  <si>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</si>
  <si>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</si>
  <si>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</si>
  <si>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</si>
  <si>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</si>
  <si>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</si>
  <si>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</si>
  <si>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</si>
  <si>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</si>
  <si>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</si>
  <si>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</si>
  <si>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</si>
  <si>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</si>
  <si>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</si>
  <si>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</si>
  <si>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</si>
  <si>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</si>
  <si>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</si>
  <si>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</si>
  <si>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</si>
  <si>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</si>
  <si>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</si>
  <si>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</si>
  <si>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</si>
  <si>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</si>
  <si>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</si>
  <si>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</si>
  <si>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</si>
  <si>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</si>
  <si>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</si>
  <si>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</si>
  <si>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</si>
  <si>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</si>
  <si>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</si>
  <si>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</si>
  <si>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</si>
  <si>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</si>
  <si>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</si>
  <si>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</si>
  <si>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</si>
  <si>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</si>
  <si>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</si>
  <si>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</si>
  <si>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</si>
  <si>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</si>
  <si>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</si>
  <si>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</si>
  <si>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</si>
  <si>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</si>
  <si>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</si>
  <si>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</si>
  <si>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</si>
  <si>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</si>
  <si>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</si>
  <si>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</si>
  <si>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</si>
  <si>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</si>
  <si>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</si>
  <si>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</si>
  <si>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</si>
  <si>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</si>
  <si>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</si>
  <si>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</si>
  <si>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</si>
  <si>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</si>
  <si>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</si>
  <si>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</si>
  <si>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</si>
  <si>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</si>
  <si>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</si>
  <si>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</si>
  <si>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</si>
  <si>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</si>
  <si>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</si>
  <si>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</si>
  <si>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</si>
  <si>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</si>
  <si>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</si>
  <si>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</si>
  <si>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</si>
  <si>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</si>
  <si>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</si>
  <si>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</si>
  <si>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</si>
  <si>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</si>
  <si>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</si>
  <si>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</si>
  <si>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</si>
  <si>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</si>
  <si>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</si>
  <si>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</si>
  <si>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</si>
  <si>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</si>
  <si>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</si>
  <si>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</si>
  <si>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</si>
  <si>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</si>
  <si>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</si>
  <si>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</si>
  <si>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</si>
  <si>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</si>
  <si>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</si>
  <si>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</si>
  <si>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</si>
  <si>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</si>
  <si>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</si>
  <si>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</si>
  <si>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</si>
  <si>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</si>
  <si>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</si>
  <si>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</si>
  <si>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</si>
  <si>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</si>
  <si>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</si>
  <si>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</si>
  <si>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</si>
  <si>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</si>
  <si>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</si>
  <si>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</si>
  <si>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</si>
  <si>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</si>
  <si>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</si>
  <si>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</si>
  <si>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</si>
  <si>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</si>
  <si>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</si>
  <si>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</si>
  <si>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</si>
  <si>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</si>
  <si>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</si>
  <si>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</si>
  <si>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</si>
  <si>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</si>
  <si>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</si>
  <si>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</si>
  <si>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</si>
  <si>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</si>
  <si>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</si>
  <si>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</si>
  <si>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</si>
  <si>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</si>
  <si>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</si>
  <si>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</si>
  <si>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</si>
  <si>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</si>
  <si>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</si>
  <si>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</si>
  <si>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</si>
  <si>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</si>
  <si>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</si>
  <si>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</si>
  <si>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</si>
  <si>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</si>
  <si>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</si>
  <si>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</si>
  <si>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</si>
  <si>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</si>
  <si>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</si>
  <si>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</si>
  <si>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</si>
  <si>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</si>
  <si>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</si>
  <si>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</si>
  <si>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</si>
  <si>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</si>
  <si>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</si>
  <si>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</si>
  <si>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</si>
  <si>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</si>
  <si>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</si>
  <si>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</si>
  <si>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</si>
  <si>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</si>
  <si>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</si>
  <si>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</si>
  <si>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</si>
  <si>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</si>
  <si>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</si>
  <si>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</si>
  <si>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</si>
  <si>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</si>
  <si>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</si>
  <si>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</si>
  <si>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</si>
  <si>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</si>
  <si>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</si>
  <si>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</si>
  <si>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</si>
  <si>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</si>
  <si>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</si>
  <si>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</si>
  <si>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</si>
  <si>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</si>
  <si>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</si>
  <si>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</si>
  <si>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</si>
  <si>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</si>
  <si>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</si>
  <si>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</si>
  <si>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</si>
  <si>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</si>
  <si>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</si>
  <si>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</si>
  <si>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</si>
  <si>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</si>
  <si>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</si>
  <si>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</si>
  <si>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</si>
  <si>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</si>
  <si>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</si>
  <si>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</si>
  <si>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</si>
  <si>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</si>
  <si>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</si>
  <si>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</si>
  <si>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</si>
  <si>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</si>
  <si>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</si>
  <si>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</si>
  <si>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</si>
  <si>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</si>
  <si>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</si>
  <si>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</si>
  <si>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</si>
  <si>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</si>
  <si>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</si>
  <si>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</si>
  <si>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</si>
  <si>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</si>
  <si>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</si>
  <si>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</si>
  <si>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</si>
  <si>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</si>
  <si>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</si>
  <si>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</si>
  <si>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</si>
  <si>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</si>
  <si>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</si>
  <si>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</si>
  <si>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</si>
  <si>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</si>
  <si>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</si>
  <si>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</si>
  <si>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</si>
  <si>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</si>
  <si>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</si>
  <si>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</si>
  <si>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</si>
  <si>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</si>
  <si>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</si>
  <si>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</si>
  <si>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</si>
  <si>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</si>
  <si>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</si>
  <si>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</si>
  <si>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</si>
  <si>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</si>
  <si>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</si>
  <si>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</si>
  <si>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</si>
  <si>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</si>
  <si>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</si>
  <si>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</si>
  <si>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</si>
  <si>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</si>
  <si>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</si>
  <si>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</si>
  <si>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</si>
  <si>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</si>
  <si>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</si>
  <si>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</si>
  <si>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</si>
  <si>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</si>
  <si>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</si>
  <si>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</si>
  <si>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</si>
  <si>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</si>
  <si>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</si>
  <si>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</si>
  <si>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</si>
  <si>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</si>
  <si>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</si>
  <si>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</si>
  <si>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</si>
  <si>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</si>
  <si>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</si>
  <si>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</si>
  <si>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</si>
  <si>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</si>
  <si>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</si>
  <si>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</si>
  <si>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</si>
  <si>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</si>
  <si>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</si>
  <si>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</si>
  <si>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</si>
  <si>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</si>
  <si>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</si>
  <si>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</si>
  <si>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</si>
  <si>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</si>
  <si>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</si>
  <si>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</si>
  <si>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</si>
  <si>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</si>
  <si>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</si>
  <si>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</si>
  <si>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</si>
  <si>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</si>
  <si>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</si>
  <si>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</si>
  <si>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</si>
  <si>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</si>
  <si>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</si>
  <si>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</si>
  <si>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</si>
  <si>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</si>
  <si>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</si>
  <si>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</si>
  <si>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</si>
  <si>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</si>
  <si>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</si>
  <si>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</si>
  <si>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</si>
  <si>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</si>
  <si>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</si>
  <si>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</si>
  <si>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</si>
  <si>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</si>
  <si>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</si>
  <si>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</si>
  <si>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</si>
  <si>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</si>
  <si>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</si>
  <si>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</si>
  <si>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</si>
  <si>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</si>
  <si>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</si>
  <si>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</si>
  <si>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</si>
  <si>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</si>
  <si>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</si>
  <si>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</si>
  <si>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</si>
  <si>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</si>
  <si>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</si>
  <si>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</si>
  <si>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</si>
  <si>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</si>
  <si>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</si>
  <si>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</si>
  <si>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</si>
  <si>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</si>
  <si>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</si>
  <si>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</si>
  <si>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</si>
  <si>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</si>
  <si>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</si>
  <si>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</si>
  <si>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</si>
  <si>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</si>
  <si>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</si>
  <si>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</si>
  <si>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</si>
  <si>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</si>
  <si>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</si>
  <si>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</si>
  <si>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</si>
  <si>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</si>
  <si>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</si>
  <si>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</si>
  <si>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</si>
  <si>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</si>
  <si>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</si>
  <si>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</si>
  <si>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</si>
  <si>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</si>
  <si>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</si>
  <si>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</si>
  <si>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</si>
  <si>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</si>
  <si>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</si>
  <si>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</si>
  <si>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</si>
  <si>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</si>
  <si>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</si>
  <si>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</si>
  <si>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</si>
  <si>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</si>
  <si>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</si>
  <si>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</si>
  <si>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</si>
  <si>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</si>
  <si>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</si>
  <si>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</si>
  <si>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</si>
  <si>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</si>
  <si>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</si>
  <si>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</si>
  <si>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</si>
  <si>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</si>
  <si>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</si>
  <si>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</si>
  <si>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</si>
  <si>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</si>
  <si>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</si>
  <si>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</si>
  <si>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</si>
  <si>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</si>
  <si>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</si>
  <si>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</si>
  <si>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</si>
  <si>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</si>
  <si>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</si>
  <si>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</si>
  <si>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</si>
  <si>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</si>
  <si>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</si>
  <si>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</si>
  <si>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</si>
  <si>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</si>
  <si>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</si>
  <si>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</si>
  <si>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</si>
  <si>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</si>
  <si>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</si>
  <si>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</si>
  <si>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</si>
  <si>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</si>
  <si>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</si>
  <si>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</si>
  <si>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</si>
  <si>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</si>
  <si>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</si>
  <si>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</si>
  <si>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</si>
  <si>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</si>
  <si>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</si>
  <si>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</si>
  <si>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</si>
  <si>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</si>
  <si>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</si>
  <si>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</si>
  <si>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</si>
  <si>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</si>
  <si>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</si>
  <si>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</si>
  <si>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</si>
  <si>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</si>
  <si>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</si>
  <si>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</si>
  <si>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</si>
  <si>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</si>
  <si>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</si>
  <si>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</si>
  <si>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</si>
  <si>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</si>
  <si>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</si>
  <si>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</si>
  <si>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</si>
  <si>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</si>
  <si>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</si>
  <si>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</si>
  <si>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</si>
  <si>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</si>
  <si>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</si>
  <si>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</si>
  <si>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</si>
  <si>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</si>
  <si>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</si>
  <si>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</si>
  <si>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</si>
  <si>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</si>
  <si>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</si>
  <si>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</si>
  <si>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</si>
  <si>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</si>
  <si>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</si>
  <si>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</si>
  <si>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</si>
  <si>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</si>
  <si>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</si>
  <si>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</si>
  <si>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</si>
  <si>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</si>
  <si>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</si>
  <si>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</si>
  <si>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</si>
  <si>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</si>
  <si>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</si>
  <si>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</si>
  <si>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</si>
  <si>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</si>
  <si>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</si>
  <si>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</si>
  <si>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</si>
  <si>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</si>
  <si>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</si>
  <si>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</si>
  <si>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</si>
  <si>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</si>
  <si>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</si>
  <si>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</si>
  <si>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</si>
  <si>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</si>
  <si>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</si>
  <si>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</si>
  <si>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</si>
  <si>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</si>
  <si>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</si>
  <si>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</si>
  <si>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</si>
  <si>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</si>
  <si>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</si>
  <si>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</si>
  <si>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</si>
  <si>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</si>
  <si>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</si>
  <si>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</si>
  <si>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</si>
  <si>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</si>
  <si>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</si>
  <si>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</si>
  <si>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</si>
  <si>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</si>
  <si>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</si>
  <si>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</si>
  <si>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</si>
  <si>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</si>
  <si>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</si>
  <si>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</si>
  <si>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</si>
  <si>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</si>
  <si>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</si>
  <si>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</si>
  <si>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</si>
  <si>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</si>
  <si>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</si>
  <si>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</si>
  <si>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</si>
  <si>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</si>
  <si>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</si>
  <si>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</si>
  <si>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</si>
  <si>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</si>
  <si>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</si>
  <si>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</si>
  <si>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</si>
  <si>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</si>
  <si>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</si>
  <si>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</si>
  <si>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</si>
  <si>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</si>
  <si>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</si>
  <si>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</si>
  <si>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</si>
  <si>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</si>
  <si>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</si>
  <si>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</si>
  <si>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</si>
  <si>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</si>
  <si>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</si>
  <si>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</si>
  <si>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</si>
  <si>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</si>
  <si>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</si>
  <si>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</si>
  <si>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</si>
  <si>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</si>
  <si>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</si>
  <si>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</si>
  <si>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</si>
  <si>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</si>
  <si>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</si>
  <si>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</si>
  <si>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</si>
  <si>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</si>
  <si>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</si>
  <si>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</si>
  <si>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</si>
  <si>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</si>
  <si>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</si>
  <si>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</si>
  <si>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</si>
  <si>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</si>
  <si>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</si>
  <si>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</si>
  <si>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</si>
  <si>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</si>
  <si>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</si>
  <si>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</si>
  <si>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</si>
  <si>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</si>
  <si>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</si>
  <si>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</si>
  <si>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</si>
  <si>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</si>
  <si>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</si>
  <si>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</si>
  <si>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</si>
  <si>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</si>
  <si>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</si>
  <si>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</si>
  <si>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</si>
  <si>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</si>
  <si>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</si>
  <si>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</si>
  <si>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</si>
  <si>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</si>
  <si>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</si>
  <si>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</si>
  <si>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</si>
  <si>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</si>
  <si>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</si>
  <si>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</si>
  <si>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</si>
  <si>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</si>
  <si>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</si>
  <si>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</si>
  <si>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</si>
  <si>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</si>
  <si>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</si>
  <si>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</si>
  <si>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</si>
  <si>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</si>
  <si>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</si>
  <si>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</si>
  <si>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</si>
  <si>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</si>
  <si>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</si>
  <si>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</si>
  <si>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</si>
  <si>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</si>
  <si>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</si>
  <si>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</si>
  <si>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</si>
  <si>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</si>
  <si>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</si>
  <si>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</si>
  <si>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</si>
  <si>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</si>
  <si>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</si>
  <si>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</si>
  <si>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</si>
  <si>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</si>
  <si>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</si>
  <si>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</si>
  <si>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</si>
  <si>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</si>
  <si>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</si>
  <si>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</si>
  <si>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</si>
  <si>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</si>
  <si>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</si>
  <si>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</si>
  <si>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</si>
  <si>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</si>
  <si>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</si>
  <si>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</si>
  <si>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</si>
  <si>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</si>
  <si>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</si>
  <si>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</si>
  <si>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</si>
  <si>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</si>
  <si>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</si>
  <si>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</si>
  <si>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</si>
  <si>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</si>
  <si>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</si>
  <si>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</si>
  <si>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</si>
  <si>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</si>
  <si>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</si>
  <si>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</si>
  <si>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</si>
  <si>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</si>
  <si>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</si>
  <si>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</si>
  <si>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</si>
  <si>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</si>
  <si>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</si>
  <si>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</si>
  <si>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</si>
  <si>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</si>
  <si>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</si>
  <si>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</si>
  <si>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</si>
  <si>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</si>
  <si>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</si>
  <si>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</si>
  <si>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</si>
  <si>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</si>
  <si>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</si>
  <si>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</si>
  <si>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</si>
  <si>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</si>
  <si>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</si>
  <si>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</si>
  <si>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</si>
  <si>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</si>
  <si>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</si>
  <si>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</si>
  <si>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</si>
  <si>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</si>
  <si>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</si>
  <si>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</si>
  <si>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</si>
  <si>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</si>
  <si>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</si>
  <si>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</si>
  <si>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</si>
  <si>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</si>
  <si>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</si>
  <si>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</si>
  <si>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</si>
  <si>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</si>
  <si>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</si>
  <si>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</si>
  <si>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</si>
  <si>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</si>
  <si>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</si>
  <si>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</si>
  <si>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</si>
  <si>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</si>
  <si>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</si>
  <si>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</si>
  <si>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</si>
  <si>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</si>
  <si>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</si>
  <si>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</si>
  <si>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</si>
  <si>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</si>
  <si>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</si>
  <si>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</si>
  <si>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</si>
  <si>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</si>
  <si>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</si>
  <si>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</si>
  <si>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</si>
  <si>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</si>
  <si>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</si>
  <si>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</si>
  <si>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</si>
  <si>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</si>
  <si>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</si>
  <si>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</si>
  <si>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</si>
  <si>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</si>
  <si>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</si>
  <si>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</si>
  <si>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</si>
  <si>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</si>
  <si>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</si>
  <si>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</si>
  <si>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</si>
  <si>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</si>
  <si>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</si>
  <si>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</si>
  <si>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</si>
  <si>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</si>
  <si>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</si>
  <si>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</si>
  <si>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</si>
  <si>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</si>
  <si>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</si>
  <si>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</si>
  <si>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</si>
  <si>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</si>
  <si>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</si>
  <si>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</si>
  <si>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</si>
  <si>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</si>
  <si>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</si>
  <si>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</si>
  <si>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</si>
  <si>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</si>
  <si>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</si>
  <si>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</si>
  <si>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</si>
  <si>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</si>
  <si>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</si>
  <si>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</si>
  <si>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</si>
  <si>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</si>
  <si>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</si>
  <si>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</si>
  <si>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</si>
  <si>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</si>
  <si>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</si>
  <si>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</si>
  <si>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</si>
  <si>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</si>
  <si>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</si>
  <si>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</si>
  <si>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</si>
  <si>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</si>
  <si>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</si>
  <si>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</si>
  <si>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</si>
  <si>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</si>
  <si>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</si>
  <si>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</si>
  <si>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</si>
  <si>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</si>
  <si>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</si>
  <si>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</si>
  <si>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</si>
  <si>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</si>
  <si>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</si>
  <si>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</si>
  <si>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</si>
  <si>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</si>
  <si>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</si>
  <si>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</si>
  <si>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</si>
  <si>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</si>
  <si>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</si>
  <si>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</si>
  <si>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</si>
  <si>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</si>
  <si>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</si>
  <si>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</si>
  <si>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</si>
  <si>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</si>
  <si>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</si>
  <si>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</si>
  <si>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</si>
  <si>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</si>
  <si>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</si>
  <si>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</si>
  <si>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</si>
  <si>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</si>
  <si>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</si>
  <si>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</si>
  <si>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</si>
  <si>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</si>
  <si>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</si>
  <si>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</si>
  <si>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</si>
  <si>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</si>
  <si>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</si>
  <si>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</si>
  <si>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</si>
  <si>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</si>
  <si>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</si>
  <si>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</si>
  <si>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</si>
  <si>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</si>
  <si>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</si>
  <si>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</si>
  <si>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</si>
  <si>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</si>
  <si>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</si>
  <si>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</si>
  <si>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</si>
  <si>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</si>
  <si>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</si>
  <si>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</si>
  <si>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</si>
  <si>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</si>
  <si>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</si>
  <si>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</si>
  <si>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</si>
  <si>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</si>
  <si>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</si>
  <si>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</si>
  <si>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</si>
  <si>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</si>
  <si>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</si>
  <si>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</si>
  <si>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</si>
  <si>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</si>
  <si>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</si>
  <si>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</si>
  <si>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</si>
  <si>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</si>
  <si>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</si>
  <si>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</si>
  <si>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</si>
  <si>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</si>
  <si>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</si>
  <si>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</si>
  <si>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</si>
  <si>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</si>
  <si>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</si>
  <si>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</si>
  <si>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</si>
  <si>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</si>
  <si>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</si>
  <si>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</si>
  <si>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</si>
  <si>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</si>
  <si>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</si>
  <si>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</si>
  <si>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</si>
  <si>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</si>
  <si>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</si>
  <si>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</si>
  <si>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</si>
  <si>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</si>
  <si>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</si>
  <si>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</si>
  <si>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</si>
  <si>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</si>
  <si>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</si>
  <si>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</si>
  <si>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</si>
  <si>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</si>
  <si>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</si>
  <si>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</si>
  <si>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</si>
  <si>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</si>
  <si>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</si>
  <si>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</si>
  <si>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</si>
  <si>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</si>
  <si>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</si>
  <si>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</si>
  <si>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</si>
  <si>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</si>
  <si>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</si>
  <si>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</si>
  <si>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</si>
  <si>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</si>
  <si>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</si>
  <si>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</si>
  <si>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</si>
  <si>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</si>
  <si>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</si>
  <si>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</si>
  <si>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</si>
  <si>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</si>
  <si>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</si>
  <si>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</si>
  <si>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</si>
  <si>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</si>
  <si>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</si>
  <si>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</si>
  <si>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</si>
  <si>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</si>
  <si>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</si>
  <si>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</si>
  <si>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</si>
  <si>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</si>
  <si>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</si>
  <si>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</si>
  <si>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</si>
  <si>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</si>
  <si>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</si>
  <si>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</si>
  <si>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</si>
  <si>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</si>
  <si>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</si>
  <si>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</si>
  <si>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</si>
  <si>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</si>
  <si>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</si>
  <si>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</si>
  <si>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</si>
  <si>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</si>
  <si>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</si>
  <si>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</si>
  <si>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</si>
  <si>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</si>
  <si>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</si>
  <si>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</si>
  <si>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</si>
  <si>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</si>
  <si>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</si>
  <si>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</si>
  <si>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</si>
  <si>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</si>
  <si>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</si>
  <si>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</si>
  <si>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</si>
  <si>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</si>
  <si>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</si>
  <si>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</si>
  <si>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</si>
  <si>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</si>
  <si>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</si>
  <si>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</si>
  <si>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</si>
  <si>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</si>
  <si>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</si>
  <si>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</si>
  <si>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</si>
  <si>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</si>
  <si>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</si>
  <si>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</si>
  <si>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</si>
  <si>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</si>
  <si>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</si>
  <si>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</si>
  <si>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</si>
  <si>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</si>
  <si>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</si>
  <si>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</si>
  <si>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</si>
  <si>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</si>
  <si>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</si>
  <si>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</si>
  <si>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</si>
  <si>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</si>
  <si>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</si>
  <si>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</si>
  <si>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</si>
  <si>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</si>
  <si>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</si>
  <si>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</si>
  <si>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</si>
  <si>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</si>
  <si>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</si>
  <si>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</si>
  <si>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</si>
  <si>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</si>
  <si>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</si>
  <si>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</si>
  <si>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</si>
  <si>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</si>
  <si>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</si>
  <si>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</si>
  <si>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</si>
  <si>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</si>
  <si>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</si>
  <si>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</si>
  <si>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</si>
  <si>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</si>
  <si>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</si>
  <si>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</si>
  <si>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</si>
  <si>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</si>
  <si>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</si>
  <si>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</si>
  <si>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</si>
  <si>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</si>
  <si>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</si>
  <si>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</si>
  <si>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</si>
  <si>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</si>
  <si>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</si>
  <si>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</si>
  <si>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</si>
  <si>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</si>
  <si>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</si>
  <si>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</si>
  <si>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</si>
  <si>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</si>
  <si>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</si>
  <si>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</si>
  <si>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</si>
  <si>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</si>
  <si>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</si>
  <si>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</si>
  <si>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</si>
  <si>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</si>
  <si>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</si>
  <si>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</si>
  <si>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</si>
  <si>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</si>
  <si>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</si>
  <si>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</si>
  <si>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</si>
  <si>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</si>
  <si>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</si>
  <si>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</si>
  <si>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</si>
  <si>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</si>
  <si>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</si>
  <si>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</si>
  <si>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</si>
  <si>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</si>
  <si>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</si>
  <si>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</si>
  <si>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</si>
  <si>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</si>
  <si>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</si>
  <si>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</si>
  <si>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</si>
  <si>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</si>
  <si>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</si>
  <si>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</si>
  <si>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</si>
  <si>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</si>
  <si>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</si>
  <si>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</si>
  <si>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</si>
  <si>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</si>
  <si>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</si>
  <si>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</si>
  <si>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</si>
  <si>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</si>
  <si>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</si>
  <si>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</si>
  <si>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</si>
  <si>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</si>
  <si>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</si>
  <si>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</si>
  <si>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</si>
  <si>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</si>
  <si>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</si>
  <si>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</si>
  <si>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</si>
  <si>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</si>
  <si>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</si>
  <si>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</si>
  <si>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</si>
  <si>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</si>
  <si>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</si>
  <si>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</si>
  <si>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</si>
  <si>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</si>
  <si>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</si>
  <si>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</si>
  <si>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</si>
  <si>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</si>
  <si>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</si>
  <si>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</si>
  <si>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</si>
  <si>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</si>
  <si>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</si>
  <si>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</si>
  <si>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</si>
  <si>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</si>
  <si>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</si>
  <si>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</si>
  <si>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</si>
  <si>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</si>
  <si>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</si>
  <si>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</si>
  <si>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</si>
  <si>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</si>
  <si>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</si>
  <si>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</si>
  <si>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</si>
  <si>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</si>
  <si>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</si>
  <si>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</si>
  <si>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</si>
  <si>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</si>
  <si>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</si>
  <si>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</si>
  <si>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</si>
  <si>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</si>
  <si>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</si>
  <si>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</si>
  <si>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</si>
  <si>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</si>
  <si>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</si>
  <si>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</si>
  <si>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</si>
  <si>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</si>
  <si>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</si>
  <si>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</si>
  <si>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</si>
  <si>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</si>
  <si>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</si>
  <si>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</si>
  <si>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</si>
  <si>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</si>
  <si>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</si>
  <si>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</si>
  <si>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</si>
  <si>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</si>
  <si>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</si>
  <si>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</si>
  <si>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</si>
  <si>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</si>
  <si>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</si>
  <si>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</si>
  <si>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</si>
  <si>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</si>
  <si>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</si>
  <si>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</si>
  <si>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</si>
  <si>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</si>
  <si>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</si>
  <si>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</si>
  <si>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</si>
  <si>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</si>
  <si>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</si>
  <si>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</si>
  <si>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</si>
  <si>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</si>
  <si>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</si>
  <si>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</si>
  <si>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</si>
  <si>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</si>
  <si>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</si>
  <si>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</si>
  <si>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</si>
  <si>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</si>
  <si>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</si>
  <si>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</si>
  <si>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</si>
  <si>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</si>
  <si>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</si>
  <si>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</si>
  <si>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</si>
  <si>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</si>
  <si>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</si>
  <si>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</si>
  <si>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</si>
  <si>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</si>
  <si>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</si>
  <si>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</si>
  <si>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</si>
  <si>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</si>
  <si>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</si>
  <si>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</si>
  <si>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</si>
  <si>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</si>
  <si>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</si>
  <si>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</si>
  <si>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</si>
  <si>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</si>
  <si>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</si>
  <si>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</si>
  <si>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</si>
  <si>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</si>
  <si>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</si>
  <si>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</si>
  <si>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</si>
  <si>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</si>
  <si>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</si>
  <si>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</si>
  <si>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</si>
  <si>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</si>
  <si>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</si>
  <si>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</si>
  <si>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</si>
  <si>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</si>
  <si>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</si>
  <si>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</si>
  <si>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</si>
  <si>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</si>
  <si>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</si>
  <si>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</si>
  <si>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</si>
  <si>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</si>
  <si>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</si>
  <si>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</si>
  <si>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</si>
  <si>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</si>
  <si>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</si>
  <si>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</si>
  <si>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</si>
  <si>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</si>
  <si>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</si>
  <si>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</si>
  <si>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</si>
  <si>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</si>
  <si>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</si>
  <si>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</si>
  <si>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</si>
  <si>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</si>
  <si>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</si>
  <si>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</si>
  <si>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</si>
  <si>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</si>
  <si>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</si>
  <si>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</si>
  <si>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</si>
  <si>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</si>
  <si>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</si>
  <si>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</si>
  <si>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</si>
  <si>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</si>
  <si>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</si>
  <si>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</si>
  <si>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</si>
  <si>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</si>
  <si>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</si>
  <si>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</si>
  <si>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</si>
  <si>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</si>
  <si>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</si>
  <si>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</si>
  <si>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</si>
  <si>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</si>
  <si>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</si>
  <si>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</si>
  <si>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</si>
  <si>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</si>
  <si>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</si>
  <si>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</si>
  <si>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</si>
  <si>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</si>
  <si>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</si>
  <si>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</si>
  <si>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</si>
  <si>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</si>
  <si>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</si>
  <si>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</si>
  <si>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</si>
  <si>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</si>
  <si>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</si>
  <si>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</si>
  <si>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</si>
  <si>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</si>
  <si>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</si>
  <si>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</si>
  <si>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</si>
  <si>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</si>
  <si>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</si>
  <si>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</si>
  <si>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</si>
  <si>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</si>
  <si>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</si>
  <si>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</si>
  <si>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</si>
  <si>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</si>
  <si>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</si>
  <si>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</si>
  <si>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</si>
  <si>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</si>
  <si>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</si>
  <si>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</si>
  <si>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</si>
  <si>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</si>
  <si>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</si>
  <si>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</si>
  <si>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</si>
  <si>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</si>
  <si>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</si>
  <si>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</si>
  <si>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</si>
  <si>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</si>
  <si>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</si>
  <si>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</si>
  <si>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</si>
  <si>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</si>
  <si>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</si>
  <si>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</si>
  <si>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</si>
  <si>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</si>
  <si>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</si>
  <si>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</si>
  <si>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</si>
  <si>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</si>
  <si>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</si>
  <si>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</si>
  <si>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</si>
  <si>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</si>
  <si>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</si>
  <si>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</si>
  <si>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</si>
  <si>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</si>
  <si>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</si>
  <si>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</si>
  <si>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</si>
  <si>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</si>
  <si>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</si>
  <si>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</si>
  <si>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</si>
  <si>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</si>
  <si>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</si>
  <si>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</si>
  <si>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</si>
  <si>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</si>
  <si>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</si>
  <si>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</si>
  <si>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</si>
  <si>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</si>
  <si>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</si>
  <si>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</si>
  <si>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</si>
  <si>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</si>
  <si>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</si>
  <si>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</si>
  <si>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</si>
  <si>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</si>
  <si>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</si>
  <si>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</si>
  <si>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</si>
  <si>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</si>
  <si>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</si>
  <si>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</si>
  <si>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</si>
  <si>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</si>
  <si>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</si>
  <si>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</si>
  <si>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</si>
  <si>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</si>
  <si>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</si>
  <si>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</si>
  <si>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</si>
  <si>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</si>
  <si>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</si>
  <si>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</si>
  <si>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</si>
  <si>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</si>
  <si>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</si>
  <si>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</si>
  <si>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</si>
  <si>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</si>
  <si>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</si>
  <si>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</si>
  <si>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</si>
  <si>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</si>
  <si>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</si>
  <si>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</si>
  <si>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</si>
  <si>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</si>
  <si>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</si>
  <si>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</si>
  <si>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</si>
  <si>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</si>
  <si>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</si>
  <si>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</si>
  <si>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</si>
  <si>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</si>
  <si>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</si>
  <si>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</si>
  <si>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</si>
  <si>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</si>
  <si>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</si>
  <si>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</si>
  <si>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</si>
  <si>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</si>
  <si>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</si>
  <si>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</si>
  <si>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</si>
  <si>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</si>
  <si>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</si>
  <si>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</si>
  <si>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</si>
  <si>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</si>
  <si>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</si>
  <si>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</si>
  <si>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</si>
  <si>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</si>
  <si>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</si>
  <si>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</si>
  <si>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</si>
  <si>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</si>
  <si>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</si>
  <si>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</si>
  <si>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</si>
  <si>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</si>
  <si>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</si>
  <si>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</si>
  <si>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</si>
  <si>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</si>
  <si>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</si>
  <si>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</si>
  <si>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</si>
  <si>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</si>
  <si>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</si>
  <si>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</si>
  <si>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</si>
  <si>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</si>
  <si>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</si>
  <si>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</si>
  <si>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</si>
  <si>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</si>
  <si>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</si>
  <si>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</si>
  <si>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</si>
  <si>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</si>
  <si>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</si>
  <si>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</si>
  <si>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</si>
  <si>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</si>
  <si>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</si>
  <si>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</si>
  <si>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</si>
  <si>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</si>
  <si>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</si>
  <si>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</si>
  <si>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</si>
  <si>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</si>
  <si>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</si>
  <si>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</si>
  <si>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</si>
  <si>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</si>
  <si>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</si>
  <si>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</si>
  <si>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</si>
  <si>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</si>
  <si>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</si>
  <si>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</si>
  <si>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</si>
  <si>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</si>
  <si>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</si>
  <si>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</si>
  <si>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</si>
  <si>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</si>
  <si>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</si>
  <si>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</si>
  <si>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</si>
  <si>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</si>
  <si>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</si>
  <si>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</si>
  <si>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</si>
  <si>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</si>
  <si>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</si>
  <si>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</si>
  <si>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</si>
  <si>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</si>
  <si>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</si>
  <si>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</si>
  <si>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</si>
  <si>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</si>
  <si>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</si>
  <si>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</si>
  <si>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</si>
  <si>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</si>
  <si>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</si>
  <si>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</si>
  <si>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</si>
  <si>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</si>
  <si>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</si>
  <si>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</si>
  <si>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</si>
  <si>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</si>
  <si>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</si>
  <si>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</si>
  <si>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</si>
  <si>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</si>
  <si>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</si>
  <si>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</si>
  <si>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</si>
  <si>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</si>
  <si>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</si>
  <si>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</si>
  <si>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</si>
  <si>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</si>
  <si>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</si>
  <si>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</si>
  <si>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</si>
  <si>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</si>
  <si>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</si>
  <si>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</si>
  <si>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</si>
  <si>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</si>
  <si>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</si>
  <si>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</si>
  <si>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</si>
  <si>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</si>
  <si>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</si>
  <si>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</si>
  <si>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</si>
  <si>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</si>
  <si>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</si>
  <si>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</si>
  <si>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</si>
  <si>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</si>
  <si>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</si>
  <si>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</si>
  <si>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</si>
  <si>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</si>
  <si>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</si>
  <si>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</si>
  <si>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</si>
  <si>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</si>
  <si>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</si>
  <si>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</si>
  <si>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</si>
  <si>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</si>
  <si>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</si>
  <si>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</si>
  <si>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</si>
  <si>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</si>
  <si>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</si>
  <si>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</si>
  <si>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</si>
  <si>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</si>
  <si>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</si>
  <si>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</si>
  <si>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</si>
  <si>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</si>
  <si>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</si>
  <si>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</si>
  <si>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</si>
  <si>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</si>
  <si>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</si>
  <si>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</si>
  <si>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</si>
  <si>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</si>
  <si>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</si>
  <si>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</si>
  <si>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</si>
  <si>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</si>
  <si>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</si>
  <si>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</si>
  <si>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</si>
  <si>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</si>
  <si>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</si>
  <si>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</si>
  <si>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</si>
  <si>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</si>
  <si>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</si>
  <si>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</si>
  <si>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</si>
  <si>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</si>
  <si>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</si>
  <si>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</si>
  <si>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</si>
  <si>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</si>
  <si>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</si>
  <si>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</si>
  <si>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</si>
  <si>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</si>
  <si>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</si>
  <si>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</si>
  <si>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</si>
  <si>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</si>
  <si>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</si>
  <si>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</si>
  <si>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</si>
  <si>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</si>
  <si>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</si>
  <si>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</si>
  <si>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</si>
  <si>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</si>
  <si>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</si>
  <si>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</si>
  <si>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</si>
  <si>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</si>
  <si>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</si>
  <si>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</si>
  <si>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</si>
  <si>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</si>
  <si>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</si>
  <si>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</si>
  <si>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</si>
  <si>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</si>
  <si>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</si>
  <si>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</si>
  <si>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</si>
  <si>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</si>
  <si>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</si>
  <si>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</si>
  <si>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</si>
  <si>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</si>
  <si>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</si>
  <si>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</si>
  <si>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</si>
  <si>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</si>
  <si>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</si>
  <si>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</si>
  <si>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</si>
  <si>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</si>
  <si>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</si>
  <si>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</si>
  <si>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</si>
  <si>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</si>
  <si>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</si>
  <si>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</si>
  <si>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</si>
  <si>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</si>
  <si>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</si>
  <si>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</si>
  <si>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</si>
  <si>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</si>
  <si>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</si>
  <si>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</si>
  <si>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</si>
  <si>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</si>
  <si>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</si>
  <si>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</si>
  <si>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</si>
  <si>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</si>
  <si>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</si>
  <si>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</si>
  <si>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</si>
  <si>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</si>
  <si>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</si>
  <si>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</si>
  <si>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</si>
  <si>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</si>
  <si>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</si>
  <si>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</si>
  <si>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</si>
  <si>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</si>
  <si>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</si>
  <si>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</si>
  <si>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</si>
  <si>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</si>
  <si>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</si>
  <si>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</si>
  <si>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</si>
  <si>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</si>
  <si>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</si>
  <si>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</si>
  <si>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</si>
  <si>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</si>
  <si>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</si>
  <si>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</si>
  <si>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</si>
  <si>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</si>
  <si>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</si>
  <si>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</si>
  <si>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</si>
  <si>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</si>
  <si>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</si>
  <si>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</si>
  <si>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</si>
  <si>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</si>
  <si>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</si>
  <si>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</si>
  <si>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</si>
  <si>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</si>
  <si>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</si>
  <si>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</si>
  <si>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</si>
  <si>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</si>
  <si>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</si>
  <si>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</si>
  <si>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</si>
  <si>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</si>
  <si>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</si>
  <si>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</si>
  <si>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</si>
  <si>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</si>
  <si>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</si>
  <si>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</si>
  <si>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</si>
  <si>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</si>
  <si>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</si>
  <si>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</si>
  <si>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</si>
  <si>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</si>
  <si>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</si>
  <si>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</si>
  <si>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</si>
  <si>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</si>
  <si>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</si>
  <si>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</si>
  <si>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</si>
  <si>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</si>
  <si>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</si>
  <si>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</si>
  <si>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</si>
  <si>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</si>
  <si>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</si>
  <si>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</si>
  <si>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</si>
  <si>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</si>
  <si>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</si>
  <si>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</si>
  <si>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</si>
  <si>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</si>
  <si>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</si>
  <si>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</si>
  <si>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</si>
  <si>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</si>
  <si>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</si>
  <si>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</si>
  <si>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</si>
  <si>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</si>
  <si>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</si>
  <si>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</si>
  <si>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</si>
  <si>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</si>
  <si>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</si>
  <si>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</si>
  <si>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</si>
  <si>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</si>
  <si>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</si>
  <si>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</si>
  <si>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</si>
  <si>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</si>
  <si>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</si>
  <si>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</si>
  <si>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</si>
  <si>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</si>
  <si>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</si>
  <si>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</si>
  <si>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</si>
  <si>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</si>
  <si>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</si>
  <si>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</si>
  <si>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</si>
  <si>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</si>
  <si>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</si>
  <si>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</si>
  <si>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</si>
  <si>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</si>
  <si>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</si>
  <si>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</si>
  <si>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</si>
  <si>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</si>
  <si>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</si>
  <si>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</si>
  <si>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</si>
  <si>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</si>
  <si>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</si>
  <si>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</si>
  <si>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</si>
  <si>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</si>
  <si>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</si>
  <si>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</si>
  <si>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</si>
  <si>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</si>
  <si>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</si>
  <si>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</si>
  <si>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</si>
  <si>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</si>
  <si>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</si>
  <si>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</si>
  <si>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</si>
  <si>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</si>
  <si>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</si>
  <si>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</si>
  <si>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</si>
  <si>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</si>
  <si>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</si>
  <si>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</si>
  <si>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</si>
  <si>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</si>
  <si>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</si>
  <si>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</si>
  <si>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</si>
  <si>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</si>
  <si>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</si>
  <si>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</si>
  <si>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</si>
  <si>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</si>
  <si>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</si>
  <si>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</si>
  <si>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</si>
  <si>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</si>
  <si>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</si>
  <si>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</si>
  <si>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</si>
  <si>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</si>
  <si>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</si>
  <si>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</si>
  <si>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</si>
  <si>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</si>
  <si>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</si>
  <si>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</si>
  <si>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</si>
  <si>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</si>
  <si>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</si>
  <si>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</si>
  <si>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</si>
  <si>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</si>
  <si>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</si>
  <si>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</si>
  <si>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</si>
  <si>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</si>
  <si>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</si>
  <si>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</si>
  <si>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</si>
  <si>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</si>
  <si>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</si>
  <si>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</si>
  <si>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</si>
  <si>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</si>
  <si>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</si>
  <si>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</si>
  <si>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</si>
  <si>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</si>
  <si>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</si>
  <si>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</si>
  <si>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</si>
  <si>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</si>
  <si>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</si>
  <si>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</si>
  <si>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</si>
  <si>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</si>
  <si>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</si>
  <si>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</si>
  <si>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</si>
  <si>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</si>
  <si>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</si>
  <si>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</si>
  <si>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</si>
  <si>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</si>
  <si>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</si>
  <si>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</si>
  <si>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</si>
  <si>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</si>
  <si>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</si>
  <si>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</si>
  <si>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</si>
  <si>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</si>
  <si>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</si>
  <si>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</si>
  <si>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</si>
  <si>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</si>
  <si>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</si>
  <si>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</si>
  <si>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</si>
  <si>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</si>
  <si>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</si>
  <si>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</si>
  <si>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</si>
  <si>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</si>
  <si>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</si>
  <si>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</si>
  <si>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</si>
  <si>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</si>
  <si>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</si>
  <si>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</si>
  <si>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</si>
  <si>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</si>
  <si>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</si>
  <si>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</si>
  <si>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</si>
  <si>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</si>
  <si>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</si>
  <si>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</si>
  <si>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</si>
  <si>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</si>
  <si>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</si>
  <si>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</si>
  <si>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</si>
  <si>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</si>
  <si>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</si>
  <si>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</si>
  <si>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</si>
  <si>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</si>
  <si>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</si>
  <si>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</si>
  <si>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</si>
  <si>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</si>
  <si>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</si>
  <si>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</si>
  <si>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</si>
  <si>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</si>
  <si>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</si>
  <si>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</si>
  <si>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</si>
  <si>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</si>
  <si>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</si>
  <si>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</si>
  <si>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</si>
  <si>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</si>
  <si>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</si>
  <si>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</si>
  <si>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</si>
  <si>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</si>
  <si>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</si>
  <si>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</si>
  <si>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</si>
  <si>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</si>
  <si>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</si>
  <si>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</si>
  <si>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</si>
  <si>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</si>
  <si>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</si>
  <si>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</si>
  <si>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</si>
  <si>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</si>
  <si>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</si>
  <si>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</si>
  <si>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</si>
  <si>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</si>
  <si>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</si>
  <si>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</si>
  <si>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</si>
  <si>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</si>
  <si>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</si>
  <si>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</si>
  <si>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</si>
  <si>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</si>
  <si>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</si>
  <si>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</si>
  <si>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</si>
  <si>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</si>
  <si>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</si>
  <si>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</si>
  <si>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</si>
  <si>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</si>
  <si>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</si>
  <si>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</si>
  <si>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</si>
  <si>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</si>
  <si>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</si>
  <si>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</si>
  <si>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</si>
  <si>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</si>
  <si>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</si>
  <si>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</si>
  <si>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</si>
  <si>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</si>
  <si>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</si>
  <si>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</si>
  <si>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</si>
  <si>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</si>
  <si>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</si>
  <si>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</si>
  <si>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</si>
  <si>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</si>
  <si>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</si>
  <si>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</si>
  <si>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</si>
  <si>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</si>
  <si>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</si>
  <si>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</si>
  <si>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</si>
  <si>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</si>
  <si>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</si>
  <si>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</si>
  <si>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</si>
  <si>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</si>
  <si>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</si>
  <si>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</si>
  <si>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</si>
  <si>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</si>
  <si>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</si>
  <si>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</si>
  <si>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</si>
  <si>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</si>
  <si>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</si>
  <si>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</si>
  <si>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</si>
  <si>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</si>
  <si>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</si>
  <si>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</si>
  <si>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</si>
  <si>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</si>
  <si>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</si>
  <si>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</si>
  <si>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</si>
  <si>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</si>
  <si>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</si>
  <si>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</si>
  <si>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</si>
  <si>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</si>
  <si>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</si>
  <si>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</si>
  <si>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</si>
  <si>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</si>
  <si>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</si>
  <si>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</si>
  <si>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</si>
  <si>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</si>
  <si>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</si>
  <si>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</si>
  <si>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</si>
  <si>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</si>
  <si>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</si>
  <si>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</si>
  <si>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</si>
  <si>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</si>
  <si>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</si>
  <si>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</si>
  <si>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</si>
  <si>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</si>
  <si>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</si>
  <si>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</si>
  <si>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</si>
  <si>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</si>
  <si>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</si>
  <si>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</si>
  <si>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</si>
  <si>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</si>
  <si>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</si>
  <si>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</si>
  <si>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</si>
  <si>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</si>
  <si>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</si>
  <si>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</si>
  <si>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</si>
  <si>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</si>
  <si>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</si>
  <si>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</si>
  <si>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</si>
  <si>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</si>
  <si>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</si>
  <si>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</si>
  <si>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</si>
  <si>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</si>
  <si>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</si>
  <si>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</si>
  <si>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</si>
  <si>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</si>
  <si>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</si>
  <si>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</si>
  <si>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</si>
  <si>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</si>
  <si>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</si>
  <si>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</si>
  <si>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</si>
  <si>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</si>
  <si>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</si>
  <si>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</si>
  <si>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</si>
  <si>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</si>
  <si>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</si>
  <si>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</si>
  <si>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</si>
  <si>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</si>
  <si>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</si>
  <si>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</si>
  <si>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</si>
  <si>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</si>
  <si>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</si>
  <si>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</si>
  <si>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</si>
  <si>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</si>
  <si>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</si>
  <si>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</si>
  <si>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</si>
  <si>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</si>
  <si>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</si>
  <si>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</si>
  <si>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</si>
  <si>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</si>
  <si>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</si>
  <si>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</si>
  <si>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</si>
  <si>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</si>
  <si>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</si>
  <si>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</si>
  <si>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</si>
  <si>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</si>
  <si>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</si>
  <si>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</si>
  <si>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</si>
  <si>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</si>
  <si>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</si>
  <si>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</si>
  <si>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</si>
  <si>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</si>
  <si>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</si>
  <si>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</si>
  <si>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</si>
  <si>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</si>
  <si>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</si>
  <si>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</si>
  <si>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</si>
  <si>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</si>
  <si>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</si>
  <si>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</si>
  <si>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</si>
  <si>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</si>
  <si>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</si>
  <si>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</si>
  <si>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</si>
  <si>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</si>
  <si>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</si>
  <si>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</si>
  <si>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</si>
  <si>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</si>
  <si>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</si>
  <si>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</si>
  <si>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</si>
  <si>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</si>
  <si>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</si>
  <si>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</si>
  <si>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</si>
  <si>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</si>
  <si>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</si>
  <si>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</si>
  <si>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</si>
  <si>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</si>
  <si>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</si>
  <si>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</si>
  <si>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</si>
  <si>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</si>
  <si>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</si>
  <si>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</si>
  <si>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</si>
  <si>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</si>
  <si>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</si>
  <si>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</si>
  <si>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</si>
  <si>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</si>
  <si>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</si>
  <si>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</si>
  <si>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</si>
  <si>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</si>
  <si>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</si>
  <si>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</si>
  <si>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</si>
  <si>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</si>
  <si>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</si>
  <si>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</si>
  <si>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</si>
  <si>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</si>
  <si>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</si>
  <si>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</si>
  <si>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</si>
  <si>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</si>
  <si>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</si>
  <si>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</si>
  <si>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</si>
  <si>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</si>
  <si>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</si>
  <si>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</si>
  <si>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</si>
  <si>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</si>
  <si>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</si>
  <si>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</si>
  <si>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</si>
  <si>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</si>
  <si>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</si>
  <si>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</si>
  <si>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</si>
  <si>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</si>
  <si>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</si>
  <si>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</si>
  <si>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</si>
  <si>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</si>
  <si>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</si>
  <si>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</si>
  <si>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</si>
  <si>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</si>
  <si>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</si>
  <si>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</si>
  <si>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</si>
  <si>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</si>
  <si>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</si>
  <si>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</si>
  <si>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</si>
  <si>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</si>
  <si>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</si>
  <si>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</si>
  <si>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</si>
  <si>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</si>
  <si>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</si>
  <si>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</si>
  <si>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</si>
  <si>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</si>
  <si>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</si>
  <si>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</si>
  <si>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</si>
  <si>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</si>
  <si>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</si>
  <si>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</si>
  <si>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</si>
  <si>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</si>
  <si>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</si>
  <si>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</si>
  <si>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</si>
  <si>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</si>
  <si>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</si>
  <si>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</si>
  <si>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</si>
  <si>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</si>
  <si>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</si>
  <si>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</si>
  <si>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</si>
  <si>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</si>
  <si>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</si>
  <si>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</si>
  <si>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</si>
  <si>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</si>
  <si>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</si>
  <si>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</si>
  <si>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</si>
  <si>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</si>
  <si>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</si>
  <si>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</si>
  <si>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</si>
  <si>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</si>
  <si>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</si>
  <si>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</si>
  <si>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</si>
  <si>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</si>
  <si>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</si>
  <si>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</si>
  <si>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</si>
  <si>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</si>
  <si>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</si>
  <si>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</si>
  <si>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</si>
  <si>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</si>
  <si>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</si>
  <si>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</si>
  <si>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</si>
  <si>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</si>
  <si>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</si>
  <si>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</si>
  <si>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</si>
  <si>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</si>
  <si>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</si>
  <si>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</si>
  <si>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</si>
  <si>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</si>
  <si>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</si>
  <si>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</si>
  <si>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</si>
  <si>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</si>
  <si>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</si>
  <si>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</si>
  <si>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</si>
  <si>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</si>
  <si>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</si>
  <si>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</si>
  <si>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</si>
  <si>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</si>
  <si>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</si>
  <si>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</si>
  <si>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</si>
  <si>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</si>
  <si>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</si>
  <si>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</si>
  <si>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</si>
  <si>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</si>
  <si>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</si>
  <si>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</si>
  <si>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</si>
  <si>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</si>
  <si>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</si>
  <si>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</si>
  <si>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</si>
  <si>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</si>
  <si>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</si>
  <si>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</si>
  <si>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</si>
  <si>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</si>
  <si>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</si>
  <si>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</si>
  <si>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</si>
  <si>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</si>
  <si>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</si>
  <si>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</si>
  <si>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</si>
  <si>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</si>
  <si>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</si>
  <si>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</si>
  <si>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</si>
  <si>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</si>
  <si>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</si>
  <si>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</si>
  <si>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</si>
  <si>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</si>
  <si>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</si>
  <si>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</si>
  <si>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</si>
  <si>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</si>
  <si>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</si>
  <si>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</si>
  <si>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</si>
  <si>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</si>
  <si>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</si>
  <si>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</si>
  <si>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</si>
  <si>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</si>
  <si>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</si>
  <si>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</si>
  <si>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</si>
  <si>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</si>
  <si>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</si>
  <si>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</si>
  <si>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</si>
  <si>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</si>
  <si>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</si>
  <si>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</si>
  <si>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</si>
  <si>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</si>
  <si>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</si>
  <si>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</si>
  <si>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</si>
  <si>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</si>
  <si>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</si>
  <si>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</si>
  <si>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</si>
  <si>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</si>
  <si>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</si>
  <si>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</si>
  <si>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</si>
  <si>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</si>
  <si>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</si>
  <si>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</si>
  <si>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</si>
  <si>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</si>
  <si>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</si>
  <si>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</si>
  <si>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</si>
  <si>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</si>
  <si>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</si>
  <si>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</si>
  <si>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</si>
  <si>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</si>
  <si>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</si>
  <si>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</si>
  <si>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</si>
  <si>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</si>
  <si>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</si>
  <si>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</si>
  <si>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</si>
  <si>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</si>
  <si>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</si>
  <si>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</si>
  <si>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</si>
  <si>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</si>
  <si>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</si>
  <si>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</si>
  <si>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</si>
  <si>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</si>
  <si>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</si>
  <si>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</si>
  <si>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</si>
  <si>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</si>
  <si>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</si>
  <si>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</si>
  <si>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</si>
  <si>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</si>
  <si>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</si>
  <si>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</si>
  <si>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</si>
  <si>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</si>
  <si>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</si>
  <si>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</si>
  <si>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</si>
  <si>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</si>
  <si>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</si>
  <si>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</si>
  <si>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</si>
  <si>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</si>
  <si>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</si>
  <si>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</si>
  <si>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</si>
  <si>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</si>
  <si>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</si>
  <si>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</si>
  <si>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</si>
  <si>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</si>
  <si>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</si>
  <si>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</si>
  <si>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</si>
  <si>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</si>
  <si>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</si>
  <si>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</si>
  <si>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</si>
  <si>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</si>
  <si>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</si>
  <si>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</si>
  <si>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</si>
  <si>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</si>
  <si>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</si>
  <si>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</si>
  <si>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</si>
  <si>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</si>
  <si>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</si>
  <si>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</si>
  <si>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</si>
  <si>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</si>
  <si>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</si>
  <si>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</si>
  <si>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</si>
  <si>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</si>
  <si>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</si>
  <si>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</si>
  <si>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</si>
  <si>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</si>
  <si>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</si>
  <si>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</si>
  <si>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</si>
  <si>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</si>
  <si>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</si>
  <si>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</si>
  <si>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</si>
  <si>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</si>
  <si>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</si>
  <si>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</si>
  <si>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</si>
  <si>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</si>
  <si>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</si>
  <si>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</si>
  <si>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</si>
  <si>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</si>
  <si>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</si>
  <si>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</si>
  <si>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</si>
  <si>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</si>
  <si>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</si>
  <si>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</si>
  <si>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</si>
  <si>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</si>
  <si>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</si>
  <si>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</si>
  <si>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</si>
  <si>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</si>
  <si>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</si>
  <si>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</si>
  <si>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</si>
  <si>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</si>
  <si>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</si>
  <si>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</si>
  <si>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</si>
  <si>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</si>
  <si>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</si>
  <si>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</si>
  <si>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</si>
  <si>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</si>
  <si>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</si>
  <si>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</si>
  <si>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</si>
  <si>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</si>
  <si>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</si>
  <si>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</si>
  <si>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</si>
  <si>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</si>
  <si>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</si>
  <si>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</si>
  <si>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</si>
  <si>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</si>
  <si>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</si>
  <si>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</si>
  <si>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</si>
  <si>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</si>
  <si>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</si>
  <si>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</si>
  <si>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</si>
  <si>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</si>
  <si>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</si>
  <si>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</si>
  <si>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</si>
  <si>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</si>
  <si>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</si>
  <si>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</si>
  <si>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</si>
  <si>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</si>
  <si>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</si>
  <si>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</si>
  <si>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</si>
  <si>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</si>
  <si>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</si>
  <si>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</si>
  <si>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</si>
  <si>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</si>
  <si>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</si>
  <si>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</si>
  <si>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</si>
  <si>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</si>
  <si>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</si>
  <si>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</si>
  <si>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</si>
  <si>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</si>
  <si>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</si>
  <si>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</si>
  <si>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</si>
  <si>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</si>
  <si>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</si>
  <si>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</si>
  <si>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</si>
  <si>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</si>
  <si>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</si>
  <si>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</si>
  <si>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</si>
  <si>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</si>
  <si>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</si>
  <si>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</si>
  <si>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</si>
  <si>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</si>
  <si>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</si>
  <si>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</si>
  <si>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</si>
  <si>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</si>
  <si>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</si>
  <si>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</si>
  <si>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</si>
  <si>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</si>
  <si>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</si>
  <si>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</si>
  <si>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</si>
  <si>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</si>
  <si>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</si>
  <si>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</si>
  <si>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</si>
  <si>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</si>
  <si>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</si>
  <si>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</si>
  <si>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</si>
  <si>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</si>
  <si>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</si>
  <si>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</si>
  <si>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</si>
  <si>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</si>
  <si>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</si>
  <si>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</si>
  <si>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</si>
  <si>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</si>
  <si>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</si>
  <si>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</si>
  <si>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</si>
  <si>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</si>
  <si>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</si>
  <si>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</si>
  <si>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</si>
  <si>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</si>
  <si>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</si>
  <si>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</si>
  <si>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</si>
  <si>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</si>
  <si>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</si>
  <si>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</si>
  <si>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</si>
  <si>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</si>
  <si>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</si>
  <si>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</si>
  <si>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</si>
  <si>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</si>
  <si>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</si>
  <si>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</si>
  <si>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</si>
  <si>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</si>
  <si>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</si>
  <si>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</si>
  <si>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</si>
  <si>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</si>
  <si>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</si>
  <si>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</si>
  <si>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</si>
  <si>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</si>
  <si>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</si>
  <si>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</si>
  <si>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</si>
  <si>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</si>
  <si>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</si>
  <si>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</si>
  <si>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</si>
  <si>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</si>
  <si>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</si>
  <si>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</si>
  <si>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</si>
  <si>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</si>
  <si>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</si>
  <si>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</si>
  <si>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</si>
  <si>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</si>
  <si>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</si>
  <si>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</si>
  <si>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</si>
  <si>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</si>
  <si>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</si>
  <si>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</si>
  <si>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</si>
  <si>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</si>
  <si>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</si>
  <si>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</si>
  <si>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</si>
  <si>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</si>
  <si>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</si>
  <si>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</si>
  <si>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</si>
  <si>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</si>
  <si>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</si>
  <si>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</si>
  <si>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</si>
  <si>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</si>
  <si>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</si>
  <si>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</si>
  <si>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</si>
  <si>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</si>
  <si>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</si>
  <si>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</si>
  <si>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</si>
  <si>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</si>
  <si>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</si>
  <si>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</si>
  <si>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</si>
  <si>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</si>
  <si>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</si>
  <si>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</si>
  <si>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</si>
  <si>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</si>
  <si>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</si>
  <si>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</si>
  <si>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</si>
  <si>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</si>
  <si>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</si>
  <si>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</si>
  <si>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</si>
  <si>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</si>
  <si>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</si>
  <si>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</si>
  <si>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</si>
  <si>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</si>
  <si>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</si>
  <si>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</si>
  <si>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</si>
  <si>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</si>
  <si>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</si>
  <si>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</si>
  <si>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</si>
  <si>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</si>
  <si>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</si>
  <si>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</si>
  <si>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</si>
  <si>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</si>
  <si>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</si>
  <si>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</si>
  <si>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</si>
  <si>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</si>
  <si>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</si>
  <si>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</si>
  <si>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</si>
  <si>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</si>
  <si>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</si>
  <si>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</si>
  <si>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</si>
  <si>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</si>
  <si>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</si>
  <si>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</si>
  <si>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</si>
  <si>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</si>
  <si>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</si>
  <si>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</si>
  <si>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</si>
  <si>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</si>
  <si>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</si>
  <si>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</si>
  <si>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</si>
  <si>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</si>
  <si>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</si>
  <si>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</si>
  <si>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</si>
  <si>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</si>
  <si>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</si>
  <si>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</si>
  <si>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</si>
  <si>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</si>
  <si>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</si>
  <si>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</si>
  <si>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</si>
  <si>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</si>
  <si>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</si>
  <si>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</si>
  <si>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</si>
  <si>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</si>
  <si>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</si>
  <si>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</si>
  <si>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</si>
  <si>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</si>
  <si>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</si>
  <si>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</si>
  <si>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</si>
  <si>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</si>
  <si>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</si>
  <si>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</si>
  <si>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</si>
  <si>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</si>
  <si>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</si>
  <si>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</si>
  <si>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</si>
  <si>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</si>
  <si>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</si>
  <si>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</si>
  <si>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</si>
  <si>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</si>
  <si>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</si>
  <si>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</si>
  <si>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</si>
  <si>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</si>
  <si>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</si>
  <si>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</si>
  <si>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</si>
  <si>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</si>
  <si>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</si>
  <si>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</si>
  <si>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</si>
  <si>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</si>
  <si>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</si>
  <si>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</si>
  <si>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</si>
  <si>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</si>
  <si>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</si>
  <si>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</si>
  <si>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</si>
  <si>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</si>
  <si>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</si>
  <si>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</si>
  <si>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</si>
  <si>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</si>
  <si>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</si>
  <si>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</si>
  <si>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</si>
  <si>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</si>
  <si>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</si>
  <si>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</si>
  <si>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</si>
  <si>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</si>
  <si>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</si>
  <si>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</si>
  <si>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</si>
  <si>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</si>
  <si>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</si>
  <si>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</si>
  <si>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</si>
  <si>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</si>
  <si>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</si>
  <si>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</si>
  <si>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</si>
  <si>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</si>
  <si>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</si>
  <si>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</si>
  <si>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</si>
  <si>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</si>
  <si>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</si>
  <si>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</si>
  <si>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</si>
  <si>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</si>
  <si>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</si>
  <si>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</si>
  <si>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</si>
  <si>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</si>
  <si>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</si>
  <si>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</si>
  <si>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</si>
  <si>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</si>
  <si>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</si>
  <si>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</si>
  <si>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</si>
  <si>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</si>
  <si>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</si>
  <si>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</si>
  <si>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</si>
  <si>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</si>
  <si>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</si>
  <si>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</si>
  <si>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</si>
  <si>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</si>
  <si>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</si>
  <si>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</si>
  <si>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</si>
  <si>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</si>
  <si>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</si>
  <si>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</si>
  <si>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</si>
  <si>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</si>
  <si>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</si>
  <si>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</si>
  <si>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</si>
  <si>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</si>
  <si>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</si>
  <si>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</si>
  <si>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</si>
  <si>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</si>
  <si>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</si>
  <si>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</si>
  <si>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</si>
  <si>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</si>
  <si>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</si>
  <si>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</si>
  <si>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</si>
  <si>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</si>
  <si>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</si>
  <si>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</si>
  <si>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</si>
  <si>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</si>
  <si>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</si>
  <si>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</si>
  <si>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</si>
  <si>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</si>
  <si>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</si>
  <si>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</si>
  <si>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</si>
  <si>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</si>
  <si>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</si>
  <si>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</si>
  <si>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</si>
  <si>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</si>
  <si>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</si>
  <si>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</si>
  <si>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</si>
  <si>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</si>
  <si>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</si>
  <si>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</si>
  <si>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</si>
  <si>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</si>
  <si>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</si>
  <si>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</si>
  <si>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</si>
  <si>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</si>
  <si>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</si>
  <si>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</si>
  <si>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</si>
  <si>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</si>
  <si>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</si>
  <si>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</si>
  <si>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</si>
  <si>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</si>
  <si>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</si>
  <si>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</si>
  <si>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</si>
  <si>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</si>
  <si>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</si>
  <si>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</si>
  <si>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</si>
  <si>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</si>
  <si>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</si>
  <si>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</si>
  <si>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</si>
  <si>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</si>
  <si>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</si>
  <si>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</si>
  <si>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</si>
  <si>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</si>
  <si>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</si>
  <si>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</si>
  <si>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</si>
  <si>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</si>
  <si>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</si>
  <si>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</si>
  <si>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</si>
  <si>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</si>
  <si>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</si>
  <si>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</si>
  <si>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</si>
  <si>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</si>
  <si>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</si>
  <si>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</si>
  <si>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</si>
  <si>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</si>
  <si>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</si>
  <si>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</si>
  <si>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</si>
  <si>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</si>
  <si>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</si>
  <si>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</si>
  <si>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</si>
  <si>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</si>
  <si>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</si>
  <si>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</si>
  <si>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</si>
  <si>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</si>
  <si>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</si>
  <si>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</si>
  <si>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</si>
  <si>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</si>
  <si>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</si>
  <si>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</si>
  <si>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</si>
  <si>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</si>
  <si>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</si>
  <si>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</si>
  <si>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</si>
  <si>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</si>
  <si>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</si>
  <si>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</si>
  <si>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</si>
  <si>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</si>
  <si>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</si>
  <si>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</si>
  <si>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</si>
  <si>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</si>
  <si>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</si>
  <si>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</si>
  <si>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</si>
  <si>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</si>
  <si>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</si>
  <si>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</si>
  <si>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</si>
  <si>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</si>
  <si>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</si>
  <si>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</si>
  <si>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</si>
  <si>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</si>
  <si>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</si>
  <si>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</si>
  <si>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</si>
  <si>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</si>
  <si>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</si>
  <si>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</si>
  <si>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</si>
  <si>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</si>
  <si>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</si>
  <si>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</si>
  <si>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</si>
  <si>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</si>
  <si>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</si>
  <si>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</si>
  <si>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</si>
  <si>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</si>
  <si>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</si>
  <si>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</si>
  <si>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</si>
  <si>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</si>
  <si>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</si>
  <si>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</si>
  <si>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</si>
  <si>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</si>
  <si>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</si>
  <si>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</si>
  <si>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</si>
  <si>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</si>
  <si>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</si>
  <si>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</si>
  <si>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</si>
  <si>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</si>
  <si>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</si>
  <si>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</si>
  <si>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</si>
  <si>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</si>
  <si>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</si>
  <si>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</si>
  <si>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</si>
  <si>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</si>
  <si>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</si>
  <si>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</si>
  <si>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</si>
  <si>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</si>
  <si>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</si>
  <si>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</si>
  <si>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</si>
  <si>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</si>
  <si>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</si>
  <si>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</si>
  <si>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</si>
  <si>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</si>
  <si>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</si>
  <si>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</si>
  <si>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</si>
  <si>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</si>
  <si>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</si>
  <si>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</si>
  <si>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</si>
  <si>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</si>
  <si>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</si>
  <si>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</si>
  <si>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</si>
  <si>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</si>
  <si>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</si>
  <si>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</si>
  <si>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</si>
  <si>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</si>
  <si>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</si>
  <si>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</si>
  <si>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</si>
  <si>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</si>
  <si>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</si>
  <si>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</si>
  <si>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</si>
  <si>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</si>
  <si>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</si>
  <si>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</si>
  <si>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</si>
  <si>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</si>
  <si>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</si>
  <si>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</si>
  <si>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</si>
  <si>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</si>
  <si>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</si>
  <si>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</si>
  <si>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</si>
  <si>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</si>
  <si>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</si>
  <si>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</si>
  <si>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</si>
  <si>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</si>
  <si>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</si>
  <si>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</si>
  <si>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</si>
  <si>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</si>
  <si>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</si>
  <si>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</si>
  <si>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</si>
  <si>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</si>
  <si>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</si>
  <si>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</si>
  <si>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</si>
  <si>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</si>
  <si>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</si>
  <si>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</si>
  <si>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</si>
  <si>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</si>
  <si>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</si>
  <si>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</si>
  <si>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</si>
  <si>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</si>
  <si>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</si>
  <si>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</si>
  <si>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</si>
  <si>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</si>
  <si>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</si>
  <si>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</si>
  <si>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</si>
  <si>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</si>
  <si>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</si>
  <si>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</si>
  <si>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</si>
  <si>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</si>
  <si>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</si>
  <si>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</si>
  <si>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</si>
  <si>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</si>
  <si>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</si>
  <si>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</si>
  <si>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</si>
  <si>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</si>
  <si>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</si>
  <si>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</si>
  <si>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</si>
  <si>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</si>
  <si>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</si>
  <si>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</si>
  <si>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</si>
  <si>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</si>
  <si>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</si>
  <si>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</si>
  <si>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</si>
  <si>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</si>
  <si>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</si>
  <si>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</si>
  <si>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</si>
  <si>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</si>
  <si>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</si>
  <si>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</si>
  <si>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</si>
  <si>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</si>
  <si>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</si>
  <si>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</si>
  <si>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</si>
  <si>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</si>
  <si>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</si>
  <si>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</si>
  <si>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</si>
  <si>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</si>
  <si>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</si>
  <si>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</si>
  <si>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</si>
  <si>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</si>
  <si>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</si>
  <si>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</si>
  <si>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</si>
  <si>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</si>
  <si>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</si>
  <si>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</si>
  <si>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</si>
  <si>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</si>
  <si>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</si>
  <si>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</si>
  <si>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</si>
  <si>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</si>
  <si>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</si>
  <si>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</si>
  <si>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</si>
  <si>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</si>
  <si>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</si>
  <si>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</si>
  <si>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</si>
  <si>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</si>
  <si>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</si>
  <si>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</si>
  <si>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</si>
  <si>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</si>
  <si>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</si>
  <si>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</si>
  <si>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</si>
  <si>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</si>
  <si>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</si>
  <si>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</si>
  <si>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</si>
  <si>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</si>
  <si>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</si>
  <si>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</si>
  <si>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</si>
  <si>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</si>
  <si>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</si>
  <si>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</si>
  <si>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</si>
  <si>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</si>
  <si>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</si>
  <si>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</si>
  <si>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</si>
  <si>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</si>
  <si>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</si>
  <si>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</si>
  <si>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</si>
  <si>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</si>
  <si>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</si>
  <si>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</si>
  <si>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</si>
  <si>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</si>
  <si>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</si>
  <si>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</si>
  <si>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</si>
  <si>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</si>
  <si>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</si>
  <si>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</si>
  <si>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</si>
  <si>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</si>
  <si>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</si>
  <si>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</si>
  <si>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</si>
  <si>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</si>
  <si>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</si>
  <si>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</si>
  <si>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</si>
  <si>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</si>
  <si>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</si>
  <si>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</si>
  <si>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</si>
  <si>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</si>
  <si>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</si>
  <si>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</si>
  <si>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</si>
  <si>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</si>
  <si>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</si>
  <si>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</si>
  <si>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</si>
  <si>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</si>
  <si>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</si>
  <si>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</si>
  <si>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</si>
  <si>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</si>
  <si>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</si>
  <si>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</si>
  <si>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</si>
  <si>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</si>
  <si>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</si>
  <si>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</si>
  <si>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</si>
  <si>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</si>
  <si>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</si>
  <si>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</si>
  <si>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</si>
  <si>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</si>
  <si>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</si>
  <si>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</si>
  <si>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</si>
  <si>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</si>
  <si>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</si>
  <si>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</si>
  <si>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</si>
  <si>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</si>
  <si>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</si>
  <si>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</si>
  <si>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</si>
  <si>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</si>
  <si>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</si>
  <si>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</si>
  <si>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</si>
  <si>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</si>
  <si>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</si>
  <si>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</si>
  <si>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</si>
  <si>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</si>
  <si>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</si>
  <si>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</si>
  <si>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</si>
  <si>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</si>
  <si>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</si>
  <si>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</si>
  <si>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</si>
  <si>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</si>
  <si>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</si>
  <si>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</si>
  <si>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</si>
  <si>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</si>
  <si>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</si>
  <si>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</si>
  <si>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</si>
  <si>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</si>
  <si>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</si>
  <si>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</si>
  <si>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</si>
  <si>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</si>
  <si>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</si>
  <si>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</si>
  <si>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</si>
  <si>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</si>
  <si>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</si>
  <si>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</si>
  <si>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</si>
  <si>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</si>
  <si>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</si>
  <si>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</si>
  <si>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</si>
  <si>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</si>
  <si>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</si>
  <si>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</si>
  <si>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</si>
  <si>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</si>
  <si>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</si>
  <si>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</si>
  <si>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</si>
  <si>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</si>
  <si>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</si>
  <si>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</si>
  <si>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</si>
  <si>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</si>
  <si>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</si>
  <si>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</si>
  <si>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</si>
  <si>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</si>
  <si>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</si>
  <si>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</si>
  <si>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</si>
  <si>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</si>
  <si>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</si>
  <si>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</si>
  <si>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</si>
  <si>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</si>
  <si>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</si>
  <si>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</si>
  <si>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</si>
  <si>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</si>
  <si>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</si>
  <si>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</si>
  <si>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</si>
  <si>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</si>
  <si>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</si>
  <si>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</si>
  <si>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</si>
  <si>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</si>
  <si>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</si>
  <si>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</si>
  <si>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</si>
  <si>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</si>
  <si>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</si>
  <si>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</si>
  <si>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</si>
  <si>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</si>
  <si>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</si>
  <si>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</si>
  <si>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</si>
  <si>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</si>
  <si>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</si>
  <si>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</si>
  <si>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</si>
  <si>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</si>
  <si>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</si>
  <si>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</si>
  <si>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</si>
  <si>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</si>
  <si>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</si>
  <si>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</si>
  <si>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</si>
  <si>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</si>
  <si>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</si>
  <si>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</si>
  <si>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</si>
  <si>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</si>
  <si>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</si>
  <si>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</si>
  <si>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</si>
  <si>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</si>
  <si>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</si>
  <si>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</si>
  <si>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</si>
  <si>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</si>
  <si>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</si>
  <si>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</si>
  <si>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</si>
  <si>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</si>
  <si>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</si>
  <si>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</si>
  <si>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</si>
  <si>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</si>
  <si>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</si>
  <si>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</si>
  <si>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</si>
  <si>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</si>
  <si>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</si>
  <si>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</si>
  <si>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</si>
  <si>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</si>
  <si>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</si>
  <si>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</si>
  <si>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</si>
  <si>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</si>
  <si>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</si>
  <si>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</si>
  <si>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</si>
  <si>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</si>
  <si>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</si>
  <si>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</si>
  <si>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</si>
  <si>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</si>
  <si>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</si>
  <si>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</si>
  <si>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</si>
  <si>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</si>
  <si>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</si>
  <si>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</si>
  <si>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</si>
  <si>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</si>
  <si>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</si>
  <si>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</si>
  <si>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</si>
  <si>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</si>
  <si>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</si>
  <si>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</si>
  <si>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</si>
  <si>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</si>
  <si>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</si>
  <si>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</si>
  <si>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</si>
  <si>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</si>
  <si>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</si>
  <si>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</si>
  <si>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</si>
  <si>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</si>
  <si>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</si>
  <si>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</si>
  <si>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</si>
  <si>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</si>
  <si>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</si>
  <si>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</si>
  <si>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</si>
  <si>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</si>
  <si>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</si>
  <si>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</si>
  <si>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</si>
  <si>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</si>
  <si>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</si>
  <si>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</si>
  <si>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</si>
  <si>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</si>
  <si>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</si>
  <si>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</si>
  <si>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</si>
  <si>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</si>
  <si>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</si>
  <si>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</si>
  <si>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</si>
  <si>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</si>
  <si>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</si>
  <si>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</si>
  <si>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</si>
  <si>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</si>
  <si>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</si>
  <si>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</si>
  <si>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</si>
  <si>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</si>
  <si>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</si>
  <si>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</si>
  <si>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</si>
  <si>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</si>
  <si>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</si>
  <si>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</si>
  <si>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</si>
  <si>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</si>
  <si>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</si>
  <si>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</si>
  <si>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</si>
  <si>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</si>
  <si>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</si>
  <si>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</si>
  <si>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</si>
  <si>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</si>
  <si>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</si>
  <si>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</si>
  <si>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</si>
  <si>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</si>
  <si>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</si>
  <si>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</si>
  <si>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</si>
  <si>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</si>
  <si>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</si>
  <si>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</si>
  <si>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</si>
  <si>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</si>
  <si>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</si>
  <si>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</si>
  <si>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</si>
  <si>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</si>
  <si>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</si>
  <si>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</si>
  <si>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</si>
  <si>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</si>
  <si>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</si>
  <si>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</si>
  <si>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</si>
  <si>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</si>
  <si>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</si>
  <si>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</si>
  <si>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</si>
  <si>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</si>
  <si>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</si>
  <si>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</si>
  <si>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</si>
  <si>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</si>
  <si>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</si>
  <si>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</si>
  <si>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</si>
  <si>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</si>
  <si>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</si>
  <si>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</si>
  <si>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</si>
  <si>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</si>
  <si>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</si>
  <si>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</si>
  <si>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</si>
  <si>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</si>
  <si>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</si>
  <si>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</si>
  <si>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</si>
  <si>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</si>
  <si>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</si>
  <si>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</si>
  <si>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</si>
  <si>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</si>
  <si>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</si>
  <si>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</si>
  <si>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</si>
  <si>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</si>
  <si>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</si>
  <si>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</si>
  <si>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</si>
  <si>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</si>
  <si>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</si>
  <si>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</si>
  <si>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</si>
  <si>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</si>
  <si>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</si>
  <si>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</si>
  <si>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</si>
  <si>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</si>
  <si>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</si>
  <si>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</si>
  <si>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</si>
  <si>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</si>
  <si>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</si>
  <si>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</si>
  <si>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</si>
  <si>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</si>
  <si>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</si>
  <si>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</si>
  <si>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</si>
  <si>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</si>
  <si>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</si>
  <si>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</si>
  <si>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</si>
  <si>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</si>
  <si>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</si>
  <si>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</si>
  <si>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</si>
  <si>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</si>
  <si>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</si>
  <si>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</si>
  <si>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</si>
  <si>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</si>
  <si>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</si>
  <si>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</si>
  <si>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</si>
  <si>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</si>
  <si>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</si>
  <si>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</si>
  <si>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</si>
  <si>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</si>
  <si>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</si>
  <si>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</si>
  <si>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</si>
  <si>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</si>
  <si>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</si>
  <si>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</si>
  <si>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</si>
  <si>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</si>
  <si>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</si>
  <si>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</si>
  <si>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</si>
  <si>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</si>
  <si>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</si>
  <si>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</si>
  <si>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</si>
  <si>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</si>
  <si>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</si>
  <si>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</si>
  <si>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</si>
  <si>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</si>
  <si>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</si>
  <si>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</si>
  <si>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</si>
  <si>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</si>
  <si>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</si>
  <si>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</si>
  <si>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</si>
  <si>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</si>
  <si>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</si>
  <si>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</si>
  <si>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</si>
  <si>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</si>
  <si>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</si>
  <si>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</si>
  <si>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</si>
  <si>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</si>
  <si>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</si>
  <si>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</si>
  <si>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</si>
  <si>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</si>
  <si>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</si>
  <si>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</si>
  <si>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</si>
  <si>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</si>
  <si>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</si>
  <si>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</si>
  <si>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</si>
  <si>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</si>
  <si>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</si>
  <si>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</si>
  <si>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</si>
  <si>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</si>
  <si>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</si>
  <si>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</si>
  <si>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</si>
  <si>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</si>
  <si>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</si>
  <si>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</si>
  <si>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</si>
  <si>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</si>
  <si>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</si>
  <si>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</si>
  <si>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</si>
  <si>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</si>
  <si>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</si>
  <si>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</si>
  <si>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</si>
  <si>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</si>
  <si>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</si>
  <si>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</si>
  <si>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</si>
  <si>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</si>
  <si>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</si>
  <si>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</si>
  <si>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</si>
  <si>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</si>
  <si>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</si>
  <si>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</si>
  <si>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</si>
  <si>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</si>
  <si>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</si>
  <si>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</si>
  <si>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</si>
  <si>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</si>
  <si>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</si>
  <si>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</si>
  <si>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</si>
  <si>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</si>
  <si>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</si>
  <si>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</si>
  <si>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</si>
  <si>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</si>
  <si>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</si>
  <si>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</si>
  <si>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</si>
  <si>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</si>
  <si>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</si>
  <si>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</si>
  <si>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</si>
  <si>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</si>
  <si>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</si>
  <si>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</si>
  <si>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</si>
  <si>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</si>
  <si>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</si>
  <si>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</si>
  <si>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</si>
  <si>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</si>
  <si>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</si>
  <si>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</si>
  <si>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</si>
  <si>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</si>
  <si>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</si>
  <si>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</si>
  <si>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</si>
  <si>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</si>
  <si>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</si>
  <si>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</si>
  <si>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</si>
  <si>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</si>
  <si>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</si>
  <si>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</si>
  <si>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</si>
  <si>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</si>
  <si>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</si>
  <si>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</si>
  <si>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</si>
  <si>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</si>
  <si>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</si>
  <si>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</si>
  <si>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</si>
  <si>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</si>
  <si>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</si>
  <si>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</si>
  <si>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</si>
  <si>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</si>
  <si>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</si>
  <si>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</si>
  <si>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</si>
  <si>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</si>
  <si>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</si>
  <si>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</si>
  <si>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</si>
  <si>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</si>
  <si>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</si>
  <si>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</si>
  <si>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</si>
  <si>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</si>
  <si>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</si>
  <si>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</si>
  <si>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</si>
  <si>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</si>
  <si>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</si>
  <si>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</si>
  <si>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</si>
  <si>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</si>
  <si>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</si>
  <si>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</si>
  <si>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</si>
  <si>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</si>
  <si>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</si>
  <si>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</si>
  <si>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</si>
  <si>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</si>
  <si>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</si>
  <si>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</si>
  <si>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</si>
  <si>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</si>
  <si>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</si>
  <si>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</si>
  <si>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</si>
  <si>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</si>
  <si>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</si>
  <si>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</si>
  <si>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</si>
  <si>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</si>
  <si>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</si>
  <si>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</si>
  <si>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</si>
  <si>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</si>
  <si>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</si>
  <si>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</si>
  <si>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</si>
  <si>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</si>
  <si>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</si>
  <si>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</si>
  <si>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</si>
  <si>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</si>
  <si>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</si>
  <si>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</si>
  <si>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</si>
  <si>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</si>
  <si>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</si>
  <si>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</si>
  <si>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</si>
  <si>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</si>
  <si>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</si>
  <si>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</si>
  <si>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</si>
  <si>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</si>
  <si>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</si>
  <si>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</si>
  <si>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</si>
  <si>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</si>
  <si>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</si>
  <si>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</si>
  <si>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</si>
  <si>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</si>
  <si>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</si>
  <si>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</si>
  <si>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</si>
  <si>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</si>
  <si>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</si>
  <si>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</si>
  <si>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</si>
  <si>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</si>
  <si>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</si>
  <si>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</si>
  <si>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</si>
  <si>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</si>
  <si>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</si>
  <si>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</si>
  <si>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</si>
  <si>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</si>
  <si>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</si>
  <si>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</si>
  <si>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</si>
  <si>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</si>
  <si>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</si>
  <si>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</si>
  <si>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</si>
  <si>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</si>
  <si>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</si>
  <si>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</si>
  <si>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</si>
  <si>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</si>
  <si>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</si>
  <si>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</si>
  <si>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</si>
  <si>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</si>
  <si>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</si>
  <si>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</si>
  <si>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</si>
  <si>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</si>
  <si>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</si>
  <si>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</si>
  <si>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</si>
  <si>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</si>
  <si>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</si>
  <si>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</si>
  <si>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</si>
  <si>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</si>
  <si>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</si>
  <si>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</si>
  <si>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</si>
  <si>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</si>
  <si>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</si>
  <si>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</si>
  <si>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</si>
  <si>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</si>
  <si>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</si>
  <si>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</si>
  <si>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</si>
  <si>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</si>
  <si>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</si>
  <si>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</si>
  <si>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</si>
  <si>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</si>
  <si>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</si>
  <si>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</si>
  <si>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</si>
  <si>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</si>
  <si>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</si>
  <si>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</si>
  <si>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</si>
  <si>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</si>
  <si>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</si>
  <si>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</si>
  <si>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</si>
  <si>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</si>
  <si>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</si>
  <si>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</si>
  <si>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</si>
  <si>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</si>
  <si>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</si>
  <si>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</si>
  <si>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</si>
  <si>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</si>
  <si>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</si>
  <si>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</si>
  <si>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</si>
  <si>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</si>
  <si>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</si>
  <si>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</si>
  <si>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</si>
  <si>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</si>
  <si>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</si>
  <si>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</si>
  <si>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</si>
  <si>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</si>
  <si>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</si>
  <si>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</si>
  <si>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</si>
  <si>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</si>
  <si>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</si>
  <si>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</si>
  <si>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</si>
  <si>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</si>
  <si>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</si>
  <si>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</si>
  <si>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</si>
  <si>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</si>
  <si>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</si>
  <si>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</si>
  <si>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</si>
  <si>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</si>
  <si>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</si>
  <si>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</si>
  <si>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</si>
  <si>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</si>
  <si>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</si>
  <si>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</si>
  <si>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</si>
  <si>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</si>
  <si>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</si>
  <si>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</si>
  <si>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</si>
  <si>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</si>
  <si>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</si>
  <si>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</si>
  <si>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</si>
  <si>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</si>
  <si>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</si>
  <si>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</si>
  <si>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</si>
  <si>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</si>
  <si>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</si>
  <si>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</si>
  <si>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</si>
  <si>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</si>
  <si>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</si>
  <si>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</si>
  <si>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</si>
  <si>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</si>
  <si>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</si>
  <si>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</si>
  <si>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</si>
  <si>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</si>
  <si>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</si>
  <si>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</si>
  <si>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</si>
  <si>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</si>
  <si>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</si>
  <si>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</si>
  <si>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</si>
  <si>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</si>
  <si>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</si>
  <si>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</si>
  <si>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</si>
  <si>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</si>
  <si>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</si>
  <si>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</si>
  <si>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</si>
  <si>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</si>
  <si>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</si>
  <si>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</si>
  <si>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</si>
  <si>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</si>
  <si>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</si>
  <si>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</si>
  <si>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</si>
  <si>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</si>
  <si>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</si>
  <si>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</si>
  <si>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</si>
  <si>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</si>
  <si>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</si>
  <si>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</si>
  <si>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</si>
  <si>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</si>
  <si>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</si>
  <si>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</si>
  <si>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</si>
  <si>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</si>
  <si>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</si>
  <si>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</si>
  <si>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</si>
  <si>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</si>
  <si>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</si>
  <si>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</si>
  <si>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</si>
  <si>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</si>
  <si>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</si>
  <si>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</si>
  <si>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</si>
  <si>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</si>
  <si>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</si>
  <si>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</si>
  <si>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</si>
  <si>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</si>
  <si>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</si>
  <si>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</si>
  <si>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</si>
  <si>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</si>
  <si>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</si>
  <si>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</si>
  <si>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</si>
  <si>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</si>
  <si>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</si>
  <si>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</si>
  <si>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</si>
  <si>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</si>
  <si>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</si>
  <si>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</si>
  <si>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</si>
  <si>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</si>
  <si>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</si>
  <si>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</si>
  <si>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</si>
  <si>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</si>
  <si>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</si>
  <si>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</si>
  <si>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</si>
  <si>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</si>
  <si>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</si>
  <si>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</si>
  <si>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</si>
  <si>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</si>
  <si>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</si>
  <si>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</si>
  <si>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</si>
  <si>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</si>
  <si>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</si>
  <si>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</si>
  <si>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</si>
  <si>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</si>
  <si>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</si>
  <si>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</si>
  <si>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</si>
  <si>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</si>
  <si>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</si>
  <si>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</si>
  <si>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</si>
  <si>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</si>
  <si>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</si>
  <si>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</si>
  <si>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</si>
  <si>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</si>
  <si>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</si>
  <si>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</si>
  <si>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</si>
  <si>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</si>
  <si>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</si>
  <si>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</si>
  <si>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</si>
  <si>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</si>
  <si>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</si>
  <si>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</si>
  <si>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</si>
  <si>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</si>
  <si>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</si>
  <si>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</si>
  <si>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</si>
  <si>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</si>
  <si>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</si>
  <si>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</si>
  <si>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</si>
  <si>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</si>
  <si>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</si>
  <si>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</si>
  <si>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</si>
  <si>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</si>
  <si>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</si>
  <si>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</si>
  <si>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</si>
  <si>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</si>
  <si>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</si>
  <si>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</si>
  <si>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</si>
  <si>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</si>
  <si>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</si>
  <si>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</si>
  <si>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</si>
  <si>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</si>
  <si>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</si>
  <si>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</si>
  <si>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</si>
  <si>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</si>
  <si>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</si>
  <si>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</si>
  <si>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</si>
  <si>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</si>
  <si>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</si>
  <si>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</si>
  <si>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</si>
  <si>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</si>
  <si>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</si>
  <si>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</si>
  <si>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</si>
  <si>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</si>
  <si>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</si>
  <si>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</si>
  <si>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</si>
  <si>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</si>
  <si>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</si>
  <si>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</si>
  <si>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</si>
  <si>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</si>
  <si>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</si>
  <si>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</si>
  <si>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</si>
  <si>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</si>
  <si>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</si>
  <si>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</si>
  <si>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</si>
  <si>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</si>
  <si>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</si>
  <si>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</si>
  <si>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</si>
  <si>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</si>
  <si>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</si>
  <si>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</si>
  <si>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</si>
  <si>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</si>
  <si>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</si>
  <si>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</si>
  <si>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</si>
  <si>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</si>
  <si>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</si>
  <si>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</si>
  <si>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</si>
  <si>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</si>
  <si>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</si>
  <si>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</si>
  <si>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</si>
  <si>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</si>
  <si>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</si>
  <si>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</si>
  <si>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</si>
  <si>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</si>
  <si>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</si>
  <si>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</si>
  <si>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</si>
  <si>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</si>
  <si>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</si>
  <si>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</si>
  <si>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</si>
  <si>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</si>
  <si>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</si>
  <si>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</si>
  <si>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</si>
  <si>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</si>
  <si>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</si>
  <si>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</si>
  <si>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</si>
  <si>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</si>
  <si>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</si>
  <si>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</si>
  <si>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</si>
  <si>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</si>
  <si>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</si>
  <si>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</si>
  <si>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</si>
  <si>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</si>
  <si>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</si>
  <si>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</si>
  <si>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</si>
  <si>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</si>
  <si>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</si>
  <si>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</si>
  <si>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</si>
  <si>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</si>
  <si>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</si>
  <si>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</si>
  <si>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</si>
  <si>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</si>
  <si>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</si>
  <si>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</si>
  <si>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</si>
  <si>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</si>
  <si>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</si>
  <si>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</si>
  <si>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</si>
  <si>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</si>
  <si>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</si>
  <si>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</si>
  <si>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</si>
  <si>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</si>
  <si>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</si>
  <si>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</si>
  <si>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</si>
  <si>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</si>
  <si>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</si>
  <si>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</si>
  <si>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</si>
  <si>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</si>
  <si>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</si>
  <si>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</si>
  <si>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</si>
  <si>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</si>
  <si>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</si>
  <si>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</si>
  <si>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</si>
  <si>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</si>
  <si>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</si>
  <si>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</si>
  <si>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</si>
  <si>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</si>
  <si>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</si>
  <si>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</si>
  <si>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</si>
  <si>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</si>
  <si>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</si>
  <si>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</si>
  <si>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</si>
  <si>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</si>
  <si>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</si>
  <si>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</si>
  <si>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</si>
  <si>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</si>
  <si>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</si>
  <si>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</si>
  <si>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</si>
  <si>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</si>
  <si>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</si>
  <si>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</si>
  <si>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</si>
  <si>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</si>
  <si>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</si>
  <si>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</si>
  <si>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</si>
  <si>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</si>
  <si>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</si>
  <si>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</si>
  <si>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</si>
  <si>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</si>
  <si>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</si>
  <si>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</si>
  <si>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</si>
  <si>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</si>
  <si>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</si>
  <si>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</si>
  <si>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</si>
  <si>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</si>
  <si>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</si>
  <si>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</si>
  <si>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</si>
  <si>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</si>
  <si>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</si>
  <si>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</si>
  <si>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</si>
  <si>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</si>
  <si>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</si>
  <si>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</si>
  <si>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</si>
  <si>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</si>
  <si>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</si>
  <si>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</si>
  <si>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</si>
  <si>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</si>
  <si>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</si>
  <si>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</si>
  <si>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</si>
  <si>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</si>
  <si>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</si>
  <si>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</si>
  <si>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</si>
  <si>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</si>
  <si>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</si>
  <si>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</si>
  <si>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</si>
  <si>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</si>
  <si>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</si>
  <si>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</si>
  <si>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</si>
  <si>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</si>
  <si>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</si>
  <si>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</si>
  <si>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</si>
  <si>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</si>
  <si>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</si>
  <si>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</si>
  <si>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</si>
  <si>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</si>
  <si>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</si>
  <si>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</si>
  <si>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</si>
  <si>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</si>
  <si>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</si>
  <si>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</si>
  <si>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</si>
  <si>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</si>
  <si>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</si>
  <si>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</si>
  <si>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</si>
  <si>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</si>
  <si>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</si>
  <si>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</si>
  <si>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</si>
  <si>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</si>
  <si>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</si>
  <si>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</si>
  <si>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</si>
  <si>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</si>
  <si>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</si>
  <si>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</si>
  <si>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</si>
  <si>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</si>
  <si>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</si>
  <si>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</si>
  <si>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</si>
  <si>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</si>
  <si>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</si>
  <si>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</si>
  <si>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</si>
  <si>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</si>
  <si>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</si>
  <si>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</si>
  <si>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</si>
  <si>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</si>
  <si>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</si>
  <si>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</si>
  <si>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</si>
  <si>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</si>
  <si>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</si>
  <si>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</si>
  <si>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</si>
  <si>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</si>
  <si>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</si>
  <si>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</si>
  <si>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</si>
  <si>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</si>
  <si>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</si>
  <si>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</si>
  <si>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</si>
  <si>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</si>
  <si>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</si>
  <si>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</si>
  <si>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</si>
  <si>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</si>
  <si>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</si>
  <si>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</si>
  <si>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</si>
  <si>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</si>
  <si>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</si>
  <si>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</si>
  <si>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</si>
  <si>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</si>
  <si>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</si>
  <si>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</si>
  <si>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</si>
  <si>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</si>
  <si>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</si>
  <si>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</si>
  <si>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</si>
  <si>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</si>
  <si>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</si>
  <si>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</si>
  <si>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</si>
  <si>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</si>
  <si>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</si>
  <si>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</si>
  <si>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</si>
  <si>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</si>
  <si>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</si>
  <si>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</si>
  <si>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</si>
  <si>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</si>
  <si>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</si>
  <si>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</si>
  <si>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</si>
  <si>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</si>
  <si>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</si>
  <si>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</si>
  <si>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</si>
  <si>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</si>
  <si>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</si>
  <si>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</si>
  <si>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</si>
  <si>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</si>
  <si>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</si>
  <si>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</si>
  <si>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</si>
  <si>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</si>
  <si>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</si>
  <si>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</si>
  <si>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</si>
  <si>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</si>
  <si>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</si>
  <si>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</si>
  <si>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</si>
  <si>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</si>
  <si>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</si>
  <si>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</si>
  <si>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</si>
  <si>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</si>
  <si>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</si>
  <si>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</si>
  <si>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</si>
  <si>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</si>
  <si>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</si>
  <si>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</si>
  <si>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</si>
  <si>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</si>
  <si>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</si>
  <si>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</si>
  <si>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</si>
  <si>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</si>
  <si>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</si>
  <si>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</si>
  <si>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</si>
  <si>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</si>
  <si>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</si>
  <si>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</si>
  <si>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</si>
  <si>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</si>
  <si>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</si>
  <si>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</si>
  <si>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</si>
  <si>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</si>
  <si>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</si>
  <si>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</si>
  <si>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</si>
  <si>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</si>
  <si>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</si>
  <si>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</si>
  <si>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</si>
  <si>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</si>
  <si>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</si>
  <si>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</si>
  <si>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</si>
  <si>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</si>
  <si>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</si>
  <si>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</si>
  <si>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</si>
  <si>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</si>
  <si>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</si>
  <si>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</si>
  <si>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</si>
  <si>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</si>
  <si>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</si>
  <si>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</si>
  <si>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</si>
  <si>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</si>
  <si>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</si>
  <si>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</si>
  <si>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</si>
  <si>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</si>
  <si>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</si>
  <si>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</si>
  <si>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</si>
  <si>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</si>
  <si>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</si>
  <si>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</si>
  <si>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</si>
  <si>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</si>
  <si>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</si>
  <si>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</si>
  <si>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</si>
  <si>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</si>
  <si>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</si>
  <si>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</si>
  <si>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</si>
  <si>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</si>
  <si>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</si>
  <si>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</si>
  <si>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</si>
  <si>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</si>
  <si>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</si>
  <si>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</si>
  <si>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</si>
  <si>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</si>
  <si>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</si>
  <si>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</si>
  <si>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</si>
  <si>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</si>
  <si>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</si>
  <si>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</si>
  <si>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</si>
  <si>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</si>
  <si>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</si>
  <si>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</si>
  <si>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</si>
  <si>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</si>
  <si>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</si>
  <si>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</si>
  <si>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</si>
  <si>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</si>
  <si>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</si>
  <si>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</si>
  <si>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</si>
  <si>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</si>
  <si>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</si>
  <si>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</si>
  <si>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</si>
  <si>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</si>
  <si>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</si>
  <si>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</si>
  <si>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</si>
  <si>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</si>
  <si>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</si>
  <si>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</si>
  <si>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</si>
  <si>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</si>
  <si>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</si>
  <si>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</si>
  <si>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</si>
  <si>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</si>
  <si>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</si>
  <si>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</si>
  <si>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</si>
  <si>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</si>
  <si>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</si>
  <si>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</si>
  <si>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</si>
  <si>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</si>
  <si>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</si>
  <si>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</si>
  <si>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</si>
  <si>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</si>
  <si>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</si>
  <si>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</si>
  <si>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</si>
  <si>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</si>
  <si>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</si>
  <si>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</si>
  <si>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</si>
  <si>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</si>
  <si>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</si>
  <si>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</si>
  <si>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</si>
  <si>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</si>
  <si>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</si>
  <si>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</si>
  <si>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</si>
  <si>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</si>
  <si>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</si>
  <si>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</si>
  <si>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</si>
  <si>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</si>
  <si>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</si>
  <si>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</si>
  <si>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</si>
  <si>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</si>
  <si>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</si>
  <si>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</si>
  <si>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</si>
  <si>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</si>
  <si>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</si>
  <si>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</si>
  <si>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</si>
  <si>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</si>
  <si>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</si>
  <si>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</si>
  <si>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</si>
  <si>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</si>
  <si>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</si>
  <si>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</si>
  <si>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</si>
  <si>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</si>
  <si>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</si>
  <si>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</si>
  <si>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</si>
  <si>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</si>
  <si>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</si>
  <si>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</si>
  <si>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</si>
  <si>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</si>
  <si>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</si>
  <si>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</si>
  <si>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</si>
  <si>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</si>
  <si>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</si>
  <si>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</si>
  <si>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</si>
  <si>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</si>
  <si>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</si>
  <si>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</si>
  <si>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</si>
  <si>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</si>
  <si>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</si>
  <si>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</si>
  <si>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</si>
  <si>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</si>
  <si>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</si>
  <si>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</si>
  <si>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</si>
  <si>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</si>
  <si>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</si>
  <si>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</si>
  <si>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</si>
  <si>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</si>
  <si>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</si>
  <si>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</si>
  <si>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</si>
  <si>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</si>
  <si>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</si>
  <si>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</si>
  <si>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</si>
  <si>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</si>
  <si>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</si>
  <si>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</si>
  <si>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</si>
  <si>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</si>
  <si>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</si>
  <si>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</si>
  <si>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</si>
  <si>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</si>
  <si>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</si>
  <si>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</si>
  <si>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</si>
  <si>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</si>
  <si>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</si>
  <si>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</si>
  <si>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</si>
  <si>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</si>
  <si>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</si>
  <si>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</si>
  <si>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</si>
  <si>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</si>
  <si>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</si>
  <si>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</si>
  <si>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</si>
  <si>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</si>
  <si>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</si>
  <si>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</si>
  <si>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</si>
  <si>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</si>
  <si>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</si>
  <si>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</si>
  <si>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</si>
  <si>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</si>
  <si>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</si>
  <si>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</si>
  <si>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</si>
  <si>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</si>
  <si>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</si>
  <si>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</si>
  <si>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</si>
  <si>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</si>
  <si>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</si>
  <si>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</si>
  <si>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</si>
  <si>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</si>
  <si>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</si>
  <si>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</si>
  <si>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</si>
  <si>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</si>
  <si>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</si>
  <si>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</si>
  <si>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</si>
  <si>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</si>
  <si>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</si>
  <si>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</si>
  <si>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</si>
  <si>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</si>
  <si>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</si>
  <si>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</si>
  <si>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</si>
  <si>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</si>
  <si>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</si>
  <si>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</si>
  <si>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</si>
  <si>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</si>
  <si>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</si>
  <si>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</si>
  <si>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</si>
  <si>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</si>
  <si>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</si>
  <si>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</si>
  <si>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</si>
  <si>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</si>
  <si>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</si>
  <si>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</si>
  <si>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</si>
  <si>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</si>
  <si>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</si>
  <si>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</si>
  <si>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</si>
  <si>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</si>
  <si>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</si>
  <si>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</si>
  <si>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</si>
  <si>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</si>
  <si>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</si>
  <si>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</si>
  <si>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</si>
  <si>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</si>
  <si>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</si>
  <si>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</si>
  <si>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</si>
  <si>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</si>
  <si>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</si>
  <si>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</si>
  <si>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</si>
  <si>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</si>
  <si>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</si>
  <si>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</si>
  <si>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</si>
  <si>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</si>
  <si>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</si>
  <si>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</si>
  <si>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</si>
  <si>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</si>
  <si>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</si>
  <si>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</si>
  <si>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</si>
  <si>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</si>
  <si>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</si>
  <si>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</si>
  <si>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</si>
  <si>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</si>
  <si>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</si>
  <si>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</si>
  <si>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</si>
  <si>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</si>
  <si>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</si>
  <si>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</si>
  <si>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</si>
  <si>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</si>
  <si>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</si>
  <si>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</si>
  <si>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</si>
  <si>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</si>
  <si>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</si>
  <si>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</si>
  <si>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</si>
  <si>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</si>
  <si>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</si>
  <si>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</si>
  <si>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</si>
  <si>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</si>
  <si>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</si>
  <si>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</si>
  <si>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</si>
  <si>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</si>
  <si>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</si>
  <si>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</si>
  <si>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</si>
  <si>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</si>
  <si>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</si>
  <si>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</si>
  <si>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</si>
  <si>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</si>
  <si>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</si>
  <si>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</si>
  <si>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</si>
  <si>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</si>
  <si>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</si>
  <si>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</si>
  <si>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</si>
  <si>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</si>
  <si>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</si>
  <si>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</si>
  <si>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</si>
  <si>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</si>
  <si>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</si>
  <si>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</si>
  <si>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</si>
  <si>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</si>
  <si>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</si>
  <si>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</si>
  <si>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</si>
  <si>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</si>
  <si>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</si>
  <si>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</si>
  <si>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</si>
  <si>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</si>
  <si>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</si>
  <si>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</si>
  <si>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</si>
  <si>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</si>
  <si>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</si>
  <si>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</si>
  <si>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</si>
  <si>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</si>
  <si>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</si>
  <si>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</si>
  <si>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</si>
  <si>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</si>
  <si>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</si>
  <si>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</si>
  <si>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</si>
  <si>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</si>
  <si>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</si>
  <si>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</si>
  <si>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</si>
  <si>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</si>
  <si>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</si>
  <si>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</si>
  <si>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</si>
  <si>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</si>
  <si>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</si>
  <si>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</si>
  <si>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</si>
  <si>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</si>
  <si>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</si>
  <si>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</si>
  <si>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</si>
  <si>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</si>
  <si>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</si>
  <si>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</si>
  <si>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</si>
  <si>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</si>
  <si>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</si>
  <si>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</si>
  <si>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</si>
  <si>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</si>
  <si>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</si>
  <si>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</si>
  <si>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</si>
  <si>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</si>
  <si>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</si>
  <si>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</si>
  <si>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</si>
  <si>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</si>
  <si>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</si>
  <si>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</si>
  <si>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</si>
  <si>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</si>
  <si>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</si>
  <si>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</si>
  <si>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</si>
  <si>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</si>
  <si>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</si>
  <si>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</si>
  <si>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</si>
  <si>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</si>
  <si>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</si>
  <si>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</si>
  <si>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</si>
  <si>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</si>
  <si>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</si>
  <si>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</si>
  <si>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</si>
  <si>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</si>
  <si>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</si>
  <si>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</si>
  <si>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</si>
  <si>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</si>
  <si>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</si>
  <si>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</si>
  <si>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</si>
  <si>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</si>
  <si>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</si>
  <si>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</si>
  <si>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</si>
  <si>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</si>
  <si>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</si>
  <si>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</si>
  <si>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</si>
  <si>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</si>
  <si>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</si>
  <si>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</si>
  <si>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</si>
  <si>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</si>
  <si>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</si>
  <si>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</si>
  <si>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</si>
  <si>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</si>
  <si>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</si>
  <si>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</si>
  <si>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</si>
  <si>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</si>
  <si>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</si>
  <si>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</si>
  <si>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</si>
  <si>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</si>
  <si>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</si>
  <si>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</si>
  <si>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</si>
  <si>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</si>
  <si>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</si>
  <si>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</si>
  <si>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</si>
  <si>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</si>
  <si>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</si>
  <si>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</si>
  <si>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</si>
  <si>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</si>
  <si>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</si>
  <si>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</si>
  <si>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</si>
  <si>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</si>
  <si>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</si>
  <si>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</si>
  <si>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</si>
  <si>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</si>
  <si>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</si>
  <si>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</si>
  <si>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</si>
  <si>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</si>
  <si>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</si>
  <si>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</si>
  <si>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</si>
  <si>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</si>
  <si>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</si>
  <si>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</si>
  <si>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</si>
  <si>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</si>
  <si>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</si>
  <si>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</si>
  <si>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</si>
  <si>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</si>
  <si>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</si>
  <si>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</si>
  <si>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</si>
  <si>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</si>
  <si>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</si>
  <si>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</si>
  <si>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</si>
  <si>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</si>
  <si>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</si>
  <si>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</si>
  <si>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</si>
  <si>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</si>
  <si>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</si>
  <si>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</si>
  <si>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</si>
  <si>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</si>
  <si>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</si>
  <si>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</si>
  <si>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</si>
  <si>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</si>
  <si>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</si>
  <si>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</si>
  <si>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</si>
  <si>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</si>
  <si>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</si>
  <si>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</si>
  <si>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</si>
  <si>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</si>
  <si>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</si>
  <si>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</si>
  <si>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</si>
  <si>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</si>
  <si>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</si>
  <si>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</si>
  <si>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</si>
  <si>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</si>
  <si>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</si>
  <si>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</si>
  <si>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</si>
  <si>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</si>
  <si>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</si>
  <si>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</si>
  <si>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</si>
  <si>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</si>
  <si>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</si>
  <si>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</si>
  <si>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</si>
  <si>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</si>
  <si>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</si>
  <si>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</si>
  <si>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</si>
  <si>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</si>
  <si>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</si>
  <si>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</si>
  <si>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</si>
  <si>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</si>
  <si>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</si>
  <si>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</si>
  <si>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</si>
  <si>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</si>
  <si>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</si>
  <si>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</si>
  <si>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</si>
  <si>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</si>
  <si>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</si>
  <si>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</si>
  <si>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</si>
  <si>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</si>
  <si>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</si>
  <si>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</si>
  <si>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</si>
  <si>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</si>
  <si>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</si>
  <si>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</si>
  <si>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</si>
  <si>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</si>
  <si>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</si>
  <si>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</si>
  <si>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</si>
  <si>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</si>
  <si>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</si>
  <si>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</si>
  <si>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</si>
  <si>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</si>
  <si>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</si>
  <si>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</si>
  <si>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</si>
  <si>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</si>
  <si>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</si>
  <si>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</si>
  <si>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</si>
  <si>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</si>
  <si>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</si>
  <si>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</si>
  <si>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</si>
  <si>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</si>
  <si>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</si>
  <si>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</si>
  <si>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</si>
  <si>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</si>
  <si>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</si>
  <si>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</si>
  <si>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</si>
  <si>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</si>
  <si>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</si>
  <si>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</si>
  <si>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</si>
  <si>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</si>
  <si>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</si>
  <si>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</si>
  <si>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</si>
  <si>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</si>
  <si>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</si>
  <si>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</si>
  <si>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</si>
  <si>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</si>
  <si>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</si>
  <si>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</si>
  <si>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</si>
  <si>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</si>
  <si>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</si>
  <si>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</si>
  <si>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</si>
  <si>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</si>
  <si>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</si>
  <si>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</si>
  <si>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</si>
  <si>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</si>
  <si>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</si>
  <si>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</si>
  <si>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</si>
  <si>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</si>
  <si>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</si>
  <si>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</si>
  <si>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</si>
  <si>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</si>
  <si>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</si>
  <si>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</si>
  <si>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</si>
  <si>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</si>
  <si>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</si>
  <si>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</si>
  <si>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</si>
  <si>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</si>
  <si>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</si>
  <si>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</si>
  <si>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</si>
  <si>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</si>
  <si>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</si>
  <si>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</si>
  <si>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</si>
  <si>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</si>
  <si>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</si>
  <si>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</si>
  <si>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</si>
  <si>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</si>
  <si>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</si>
  <si>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</si>
  <si>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</si>
  <si>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</si>
  <si>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</si>
  <si>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</si>
  <si>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</si>
  <si>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</si>
  <si>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</si>
  <si>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</si>
  <si>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</si>
  <si>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</si>
  <si>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</si>
  <si>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</si>
  <si>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</si>
  <si>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</si>
  <si>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</si>
  <si>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</si>
  <si>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</si>
  <si>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</si>
  <si>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</si>
  <si>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</si>
  <si>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</si>
  <si>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</si>
  <si>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</si>
  <si>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</si>
  <si>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</si>
  <si>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</si>
  <si>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</si>
  <si>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</si>
  <si>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</si>
  <si>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</si>
  <si>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</si>
  <si>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</si>
  <si>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</si>
  <si>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</si>
  <si>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</si>
  <si>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</si>
  <si>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</si>
  <si>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</si>
  <si>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</si>
  <si>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</si>
  <si>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</si>
  <si>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</si>
  <si>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</si>
  <si>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</si>
  <si>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</si>
  <si>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</si>
  <si>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</si>
  <si>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</si>
  <si>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</si>
  <si>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</si>
  <si>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</si>
  <si>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</si>
  <si>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</si>
  <si>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</si>
  <si>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</si>
  <si>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</si>
  <si>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</si>
  <si>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</si>
  <si>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</si>
  <si>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</si>
  <si>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</si>
  <si>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</si>
  <si>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</si>
  <si>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</si>
  <si>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</si>
  <si>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</si>
  <si>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</si>
  <si>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</si>
  <si>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</si>
  <si>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</si>
  <si>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</si>
  <si>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</si>
  <si>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</si>
  <si>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</si>
  <si>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</si>
  <si>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</si>
  <si>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</si>
  <si>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</si>
  <si>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</si>
  <si>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</si>
  <si>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</si>
  <si>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</si>
  <si>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</si>
  <si>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</si>
  <si>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</si>
  <si>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</si>
  <si>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</si>
  <si>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</si>
  <si>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</si>
  <si>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</si>
  <si>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</si>
  <si>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</si>
  <si>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</si>
  <si>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</si>
  <si>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</si>
  <si>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</si>
  <si>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</si>
  <si>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</si>
  <si>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</si>
  <si>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</si>
  <si>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</si>
  <si>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</si>
  <si>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</si>
  <si>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</si>
  <si>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</si>
  <si>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</si>
  <si>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</si>
  <si>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</si>
  <si>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</si>
  <si>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</si>
  <si>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</si>
  <si>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</si>
  <si>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</si>
  <si>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</si>
  <si>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</si>
  <si>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</si>
  <si>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</si>
  <si>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</si>
  <si>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</si>
  <si>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</si>
  <si>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</si>
  <si>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</si>
  <si>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</si>
  <si>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</si>
  <si>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</si>
  <si>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</si>
  <si>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</si>
  <si>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</si>
  <si>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</si>
  <si>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</si>
  <si>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</si>
  <si>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</si>
  <si>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</si>
  <si>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</si>
  <si>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</si>
  <si>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</si>
  <si>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</si>
  <si>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</si>
  <si>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</si>
  <si>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</si>
  <si>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</si>
  <si>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</si>
  <si>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</si>
  <si>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</si>
  <si>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</si>
  <si>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</si>
  <si>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</si>
  <si>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</si>
  <si>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</si>
  <si>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</si>
  <si>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</si>
  <si>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</si>
  <si>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</si>
  <si>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</si>
  <si>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</si>
  <si>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</si>
  <si>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</si>
  <si>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</si>
  <si>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</si>
  <si>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</si>
  <si>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</si>
  <si>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</si>
  <si>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</si>
  <si>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</si>
  <si>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</si>
  <si>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</si>
  <si>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</si>
  <si>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</si>
  <si>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</si>
  <si>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</si>
  <si>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</si>
  <si>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</si>
  <si>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</si>
  <si>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</si>
  <si>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</si>
  <si>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</si>
  <si>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</si>
  <si>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</si>
  <si>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</si>
  <si>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</si>
  <si>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</si>
  <si>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</si>
  <si>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</si>
  <si>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</si>
  <si>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</si>
  <si>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</si>
  <si>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</si>
  <si>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</si>
  <si>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</si>
  <si>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</si>
  <si>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</si>
  <si>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</si>
  <si>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</si>
  <si>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</si>
  <si>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</si>
  <si>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</si>
  <si>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</si>
  <si>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</si>
  <si>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</si>
  <si>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</si>
  <si>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</si>
  <si>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</si>
  <si>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</si>
  <si>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</si>
  <si>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</si>
  <si>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</si>
  <si>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</si>
  <si>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</si>
  <si>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</si>
  <si>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</si>
  <si>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</si>
  <si>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</si>
  <si>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</si>
  <si>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</si>
  <si>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</si>
  <si>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</si>
  <si>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</si>
  <si>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</si>
  <si>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</si>
  <si>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</si>
  <si>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</si>
  <si>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</si>
  <si>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</si>
  <si>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</si>
  <si>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</si>
  <si>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</si>
  <si>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</si>
  <si>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</si>
  <si>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</si>
  <si>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</si>
  <si>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</si>
  <si>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</si>
  <si>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</si>
  <si>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</si>
  <si>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</si>
  <si>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</si>
  <si>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</si>
  <si>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</si>
  <si>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</si>
  <si>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</si>
  <si>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</si>
  <si>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</si>
  <si>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</si>
  <si>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</si>
  <si>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</si>
  <si>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</si>
  <si>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</si>
  <si>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</si>
  <si>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</si>
  <si>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</si>
  <si>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</si>
  <si>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</si>
  <si>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</si>
  <si>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</si>
  <si>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</si>
  <si>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</si>
  <si>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</si>
  <si>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</si>
  <si>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</si>
  <si>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</si>
  <si>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</si>
  <si>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</si>
  <si>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</si>
  <si>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</si>
  <si>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</si>
  <si>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</si>
  <si>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</si>
  <si>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</si>
  <si>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</si>
  <si>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</si>
  <si>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</si>
  <si>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</si>
  <si>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</si>
  <si>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</si>
  <si>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</si>
  <si>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</si>
  <si>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</si>
  <si>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</si>
  <si>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</si>
  <si>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</si>
  <si>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</si>
  <si>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</si>
  <si>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</si>
  <si>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</si>
  <si>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</si>
  <si>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</si>
  <si>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</si>
  <si>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</si>
  <si>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</si>
  <si>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</si>
  <si>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</si>
  <si>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</si>
  <si>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</si>
  <si>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</si>
  <si>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</si>
  <si>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</si>
  <si>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</si>
  <si>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</si>
  <si>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</si>
  <si>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</si>
  <si>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</si>
  <si>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</si>
  <si>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</si>
  <si>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</si>
  <si>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</si>
  <si>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</si>
  <si>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</si>
  <si>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</si>
  <si>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</si>
  <si>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</si>
  <si>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</si>
  <si>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</si>
  <si>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</si>
  <si>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</si>
  <si>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</si>
  <si>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</si>
  <si>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</si>
  <si>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</si>
  <si>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</si>
  <si>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</si>
  <si>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</si>
  <si>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</si>
  <si>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</si>
  <si>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</si>
  <si>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</si>
  <si>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</si>
  <si>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</si>
  <si>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</si>
  <si>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</si>
  <si>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</si>
  <si>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</si>
  <si>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</si>
  <si>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</si>
  <si>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</si>
  <si>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</si>
  <si>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</si>
  <si>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</si>
  <si>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</si>
  <si>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</si>
  <si>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</si>
  <si>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</si>
  <si>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</si>
  <si>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</si>
  <si>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</si>
  <si>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</si>
  <si>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</si>
  <si>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</si>
  <si>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</si>
  <si>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</si>
  <si>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</si>
  <si>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</si>
  <si>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</si>
  <si>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</si>
  <si>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</si>
  <si>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</si>
  <si>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</si>
  <si>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</si>
  <si>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</si>
  <si>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</si>
  <si>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</si>
  <si>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</si>
  <si>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</si>
  <si>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</si>
  <si>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</si>
  <si>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</si>
  <si>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</si>
  <si>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</si>
  <si>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</si>
  <si>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</si>
  <si>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</si>
  <si>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</si>
  <si>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</si>
  <si>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</si>
  <si>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</si>
  <si>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</si>
  <si>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</si>
  <si>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</si>
  <si>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</si>
  <si>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</si>
  <si>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</si>
  <si>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</si>
  <si>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</si>
  <si>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</si>
  <si>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</si>
  <si>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</si>
  <si>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</si>
  <si>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</si>
  <si>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</si>
  <si>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</si>
  <si>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</si>
  <si>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</si>
  <si>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</si>
  <si>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</si>
  <si>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</si>
  <si>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</si>
  <si>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</si>
  <si>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</si>
  <si>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</si>
  <si>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</si>
  <si>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</si>
  <si>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</si>
  <si>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</si>
  <si>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</si>
  <si>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</si>
  <si>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</si>
  <si>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</si>
  <si>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</si>
  <si>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</si>
  <si>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</si>
  <si>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</si>
  <si>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</si>
  <si>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</si>
  <si>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</si>
  <si>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</si>
  <si>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</si>
  <si>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</si>
  <si>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</si>
  <si>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</si>
  <si>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</si>
  <si>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</si>
  <si>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</si>
  <si>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</si>
  <si>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</si>
  <si>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</si>
  <si>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</si>
  <si>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</si>
  <si>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</si>
  <si>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</si>
  <si>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</si>
  <si>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</si>
  <si>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</si>
  <si>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</si>
  <si>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</si>
  <si>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</si>
  <si>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</si>
  <si>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</si>
  <si>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</si>
  <si>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</si>
  <si>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</si>
  <si>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</si>
  <si>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</si>
  <si>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</si>
  <si>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</si>
  <si>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</si>
  <si>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</si>
  <si>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</si>
  <si>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</si>
  <si>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</si>
  <si>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</si>
  <si>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</si>
  <si>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</si>
  <si>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</si>
  <si>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</si>
  <si>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</si>
  <si>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</si>
  <si>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</si>
  <si>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</si>
  <si>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</si>
  <si>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</si>
  <si>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</si>
  <si>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</si>
  <si>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</si>
  <si>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</si>
  <si>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</si>
  <si>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</si>
  <si>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</si>
  <si>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</si>
  <si>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</si>
  <si>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</si>
  <si>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</si>
  <si>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</si>
  <si>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</si>
  <si>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</si>
  <si>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</si>
  <si>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</si>
  <si>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</si>
  <si>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</si>
  <si>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</si>
  <si>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</si>
  <si>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</si>
  <si>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</si>
  <si>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</si>
  <si>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</si>
  <si>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</si>
  <si>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</si>
  <si>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</si>
  <si>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</si>
  <si>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</si>
  <si>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</si>
  <si>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</si>
  <si>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</si>
  <si>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</si>
  <si>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</si>
  <si>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</si>
  <si>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</si>
  <si>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</si>
  <si>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</si>
  <si>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</si>
  <si>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</si>
  <si>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</si>
  <si>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</si>
  <si>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</si>
  <si>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</si>
  <si>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</si>
  <si>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</si>
  <si>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</si>
  <si>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</si>
  <si>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</si>
  <si>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</si>
  <si>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</si>
  <si>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</si>
  <si>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</si>
  <si>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</si>
  <si>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</si>
  <si>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</si>
  <si>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</si>
  <si>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</si>
  <si>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</si>
  <si>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</si>
  <si>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</si>
  <si>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</si>
  <si>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</si>
  <si>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</si>
  <si>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</si>
  <si>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</si>
  <si>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</si>
  <si>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</si>
  <si>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</si>
  <si>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</si>
  <si>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</si>
  <si>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</si>
  <si>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</si>
  <si>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</si>
  <si>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</si>
  <si>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</si>
  <si>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</si>
  <si>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</si>
  <si>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</si>
  <si>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</si>
  <si>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</si>
  <si>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</si>
  <si>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</si>
  <si>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</si>
  <si>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</si>
  <si>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</si>
  <si>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</si>
  <si>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</si>
  <si>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</si>
  <si>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</si>
  <si>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</si>
  <si>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</si>
  <si>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</si>
  <si>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</si>
  <si>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</si>
  <si>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</si>
  <si>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</si>
  <si>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</si>
  <si>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</si>
  <si>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</si>
  <si>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</si>
  <si>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</si>
  <si>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</si>
  <si>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</si>
  <si>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</si>
  <si>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</si>
  <si>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</si>
  <si>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</si>
  <si>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</si>
  <si>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</si>
  <si>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</si>
  <si>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</si>
  <si>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</si>
  <si>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</si>
  <si>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</si>
  <si>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</si>
  <si>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</si>
  <si>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</si>
  <si>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</si>
  <si>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</si>
  <si>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</si>
  <si>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</si>
  <si>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</si>
  <si>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</si>
  <si>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</si>
  <si>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</si>
  <si>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</si>
  <si>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</si>
  <si>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</si>
  <si>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</si>
  <si>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</si>
  <si>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</si>
  <si>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</si>
  <si>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</si>
  <si>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</si>
  <si>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</si>
  <si>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</si>
  <si>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</si>
  <si>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</si>
  <si>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</si>
  <si>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</si>
  <si>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</si>
  <si>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</si>
  <si>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</si>
  <si>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</si>
  <si>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</si>
  <si>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</si>
  <si>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</si>
  <si>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</si>
  <si>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</si>
  <si>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</si>
  <si>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</si>
  <si>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</si>
  <si>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</si>
  <si>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</si>
  <si>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</si>
  <si>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</si>
  <si>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</si>
  <si>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</si>
  <si>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</si>
  <si>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</si>
  <si>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</si>
  <si>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</si>
  <si>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</si>
  <si>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</si>
  <si>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</si>
  <si>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</si>
  <si>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</si>
  <si>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</si>
  <si>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</si>
  <si>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</si>
  <si>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</si>
  <si>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</si>
  <si>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</si>
  <si>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</si>
  <si>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</si>
  <si>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</si>
  <si>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</si>
  <si>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</si>
  <si>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</si>
  <si>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</si>
  <si>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</si>
  <si>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</si>
  <si>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</si>
  <si>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</si>
  <si>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</si>
  <si>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</si>
  <si>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</si>
  <si>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</si>
  <si>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</si>
  <si>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</si>
  <si>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</si>
  <si>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</si>
  <si>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</si>
  <si>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</si>
  <si>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</si>
  <si>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</si>
  <si>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</si>
  <si>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</si>
  <si>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</si>
  <si>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</si>
  <si>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</si>
  <si>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</si>
  <si>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</si>
  <si>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</si>
  <si>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</si>
  <si>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</si>
  <si>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</si>
  <si>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</si>
  <si>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</si>
  <si>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</si>
  <si>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</si>
  <si>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</si>
  <si>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</si>
  <si>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</si>
  <si>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</si>
  <si>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</si>
  <si>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</si>
  <si>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</si>
  <si>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</si>
  <si>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</si>
  <si>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</si>
  <si>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</si>
  <si>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</si>
  <si>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</si>
  <si>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</si>
  <si>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</si>
  <si>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</si>
  <si>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</si>
  <si>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</si>
  <si>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</si>
  <si>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</si>
  <si>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</si>
  <si>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</si>
  <si>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</si>
  <si>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</si>
  <si>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</si>
  <si>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</si>
  <si>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</si>
  <si>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</si>
  <si>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</si>
  <si>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</si>
  <si>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</si>
  <si>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</si>
  <si>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</si>
  <si>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</si>
  <si>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</si>
  <si>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</si>
  <si>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</si>
  <si>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</si>
  <si>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</si>
  <si>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</si>
  <si>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</si>
  <si>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</si>
  <si>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</si>
  <si>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</si>
  <si>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</si>
  <si>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</si>
  <si>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</si>
  <si>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</si>
  <si>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</si>
  <si>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</si>
  <si>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</si>
  <si>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</si>
  <si>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</si>
  <si>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</si>
  <si>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</si>
  <si>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</si>
  <si>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</si>
  <si>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</si>
  <si>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</si>
  <si>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</si>
  <si>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</si>
  <si>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</si>
  <si>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</si>
  <si>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</si>
  <si>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</si>
  <si>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</si>
  <si>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</si>
  <si>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</si>
  <si>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</si>
  <si>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</si>
  <si>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</si>
  <si>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</si>
  <si>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</si>
  <si>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</si>
  <si>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</si>
  <si>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</si>
  <si>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</si>
  <si>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</si>
  <si>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</si>
  <si>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</si>
  <si>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</si>
  <si>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</si>
  <si>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</si>
  <si>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</si>
  <si>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</si>
  <si>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</si>
  <si>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</si>
  <si>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</si>
  <si>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</si>
  <si>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</si>
  <si>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</si>
  <si>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</si>
  <si>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</si>
  <si>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</si>
  <si>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</si>
  <si>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</si>
  <si>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</si>
  <si>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</si>
  <si>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</si>
  <si>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</si>
  <si>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</si>
  <si>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</si>
  <si>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</si>
  <si>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</si>
  <si>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</si>
  <si>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</si>
  <si>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</si>
  <si>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</si>
  <si>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</si>
  <si>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</si>
  <si>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</si>
  <si>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</si>
  <si>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</si>
  <si>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</si>
  <si>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</si>
  <si>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</si>
  <si>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</si>
  <si>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</si>
  <si>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</si>
  <si>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</si>
  <si>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</si>
  <si>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</si>
  <si>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</si>
  <si>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</si>
  <si>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</si>
  <si>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</si>
  <si>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</si>
  <si>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</si>
  <si>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</si>
  <si>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</si>
  <si>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</si>
  <si>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</si>
  <si>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</si>
  <si>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</si>
  <si>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</si>
  <si>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</si>
  <si>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</si>
  <si>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</si>
  <si>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</si>
  <si>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</si>
  <si>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</si>
  <si>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</si>
  <si>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</si>
  <si>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</si>
  <si>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</si>
  <si>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</si>
  <si>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</si>
  <si>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</si>
  <si>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</si>
  <si>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</si>
  <si>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</si>
  <si>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</si>
  <si>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</si>
  <si>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</si>
  <si>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</si>
  <si>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</si>
  <si>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</si>
  <si>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</si>
  <si>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</si>
  <si>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</si>
  <si>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</si>
  <si>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</si>
  <si>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</si>
  <si>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</si>
  <si>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</si>
  <si>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</si>
  <si>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</si>
  <si>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</si>
  <si>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</si>
  <si>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</si>
  <si>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</si>
  <si>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</si>
  <si>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</si>
  <si>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</si>
  <si>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</si>
  <si>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</si>
  <si>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</si>
  <si>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</si>
  <si>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</si>
  <si>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</si>
  <si>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</si>
  <si>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</si>
  <si>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</si>
  <si>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</si>
  <si>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</si>
  <si>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</si>
  <si>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</si>
  <si>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</si>
  <si>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</si>
  <si>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</si>
  <si>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</si>
  <si>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</si>
  <si>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</si>
  <si>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</si>
  <si>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</si>
  <si>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</si>
  <si>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</si>
  <si>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</si>
  <si>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</si>
  <si>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</si>
  <si>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</si>
  <si>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</si>
  <si>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</si>
  <si>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</si>
  <si>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</si>
  <si>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</si>
  <si>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</si>
  <si>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</si>
  <si>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</si>
  <si>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</si>
  <si>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</si>
  <si>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</si>
  <si>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</si>
  <si>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</si>
  <si>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</si>
  <si>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</si>
  <si>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</si>
  <si>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</si>
  <si>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</si>
  <si>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</si>
  <si>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</si>
  <si>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</si>
  <si>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</si>
  <si>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</si>
  <si>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</si>
  <si>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</si>
  <si>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</si>
  <si>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</si>
  <si>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</si>
  <si>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</si>
  <si>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</si>
  <si>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</si>
  <si>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</si>
  <si>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</si>
  <si>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</si>
  <si>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</si>
  <si>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</si>
  <si>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</si>
  <si>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</si>
  <si>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</si>
  <si>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</si>
  <si>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</si>
  <si>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</si>
  <si>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</si>
  <si>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</si>
  <si>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</si>
  <si>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</si>
  <si>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</si>
  <si>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</si>
  <si>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</si>
  <si>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</si>
  <si>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</si>
  <si>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</si>
  <si>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</si>
  <si>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</si>
  <si>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</si>
  <si>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</si>
  <si>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</si>
  <si>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</si>
  <si>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</si>
  <si>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</si>
  <si>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</si>
  <si>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</si>
  <si>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</si>
  <si>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</si>
  <si>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</si>
  <si>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</si>
  <si>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</si>
  <si>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</si>
  <si>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</si>
  <si>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</si>
  <si>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</si>
  <si>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</si>
  <si>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</si>
  <si>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</si>
  <si>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</si>
  <si>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</si>
  <si>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</si>
  <si>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</si>
  <si>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</si>
  <si>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</si>
  <si>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</si>
  <si>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</si>
  <si>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</si>
  <si>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</si>
  <si>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</si>
  <si>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</si>
  <si>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</si>
  <si>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</si>
  <si>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</si>
  <si>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</si>
  <si>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</si>
  <si>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</si>
  <si>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</si>
  <si>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</si>
  <si>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</si>
  <si>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</si>
  <si>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</si>
  <si>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</si>
  <si>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</si>
  <si>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</si>
  <si>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</si>
  <si>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</si>
  <si>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</si>
  <si>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</si>
  <si>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</si>
  <si>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</si>
  <si>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</si>
  <si>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</si>
  <si>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</si>
  <si>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</si>
  <si>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</si>
  <si>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</si>
  <si>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</si>
  <si>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</si>
  <si>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</si>
  <si>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</si>
  <si>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</si>
  <si>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</si>
  <si>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</si>
  <si>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</si>
  <si>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</si>
  <si>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</si>
  <si>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</si>
  <si>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</si>
  <si>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</si>
  <si>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</si>
  <si>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</si>
  <si>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</si>
  <si>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</si>
  <si>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</si>
  <si>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</si>
  <si>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</si>
  <si>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</si>
  <si>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</si>
  <si>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</si>
  <si>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</si>
  <si>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</si>
  <si>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</si>
  <si>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</si>
  <si>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</si>
  <si>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</si>
  <si>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</si>
  <si>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</si>
  <si>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</si>
  <si>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</si>
  <si>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</si>
  <si>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</si>
  <si>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</si>
  <si>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</si>
  <si>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</si>
  <si>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</si>
  <si>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</si>
  <si>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</si>
  <si>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</si>
  <si>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</si>
  <si>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</si>
  <si>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</si>
  <si>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</si>
  <si>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</si>
  <si>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</si>
  <si>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</si>
  <si>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</si>
  <si>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</si>
  <si>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</si>
  <si>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</si>
  <si>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</si>
  <si>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</si>
  <si>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</si>
  <si>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</si>
  <si>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</si>
  <si>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</si>
  <si>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</si>
  <si>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</si>
  <si>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</si>
  <si>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</si>
  <si>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</si>
  <si>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</si>
  <si>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</si>
  <si>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</si>
  <si>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</si>
  <si>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</si>
  <si>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</si>
  <si>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</si>
  <si>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</si>
  <si>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</si>
  <si>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</si>
  <si>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</si>
  <si>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</si>
  <si>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</si>
  <si>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</si>
  <si>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</si>
  <si>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</si>
  <si>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</si>
  <si>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</si>
  <si>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</si>
  <si>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</si>
  <si>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</si>
  <si>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</si>
  <si>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</si>
  <si>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</si>
  <si>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</si>
  <si>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</si>
  <si>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</si>
  <si>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</si>
  <si>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</si>
  <si>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</si>
  <si>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</si>
  <si>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</si>
  <si>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</si>
  <si>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</si>
  <si>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</si>
  <si>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</si>
  <si>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</si>
  <si>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</si>
  <si>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</si>
  <si>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</si>
  <si>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</si>
  <si>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</si>
  <si>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</si>
  <si>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</si>
  <si>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</si>
  <si>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</si>
  <si>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</si>
  <si>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</si>
  <si>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</si>
  <si>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</si>
  <si>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</si>
  <si>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</si>
  <si>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</si>
  <si>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</si>
  <si>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</si>
  <si>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</si>
  <si>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</si>
  <si>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</si>
  <si>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</si>
  <si>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</si>
  <si>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</si>
  <si>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</si>
  <si>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</si>
  <si>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</si>
  <si>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</si>
  <si>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</si>
  <si>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</si>
  <si>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</si>
  <si>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</si>
  <si>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</si>
  <si>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</si>
  <si>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</si>
  <si>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</si>
  <si>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</si>
  <si>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</si>
  <si>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</si>
  <si>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</si>
  <si>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</si>
  <si>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</si>
  <si>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</si>
  <si>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</si>
  <si>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</si>
  <si>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</si>
  <si>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</si>
  <si>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</si>
  <si>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</si>
  <si>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</si>
  <si>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</si>
  <si>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</si>
  <si>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</si>
  <si>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</si>
  <si>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</si>
  <si>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</si>
  <si>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</si>
  <si>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</si>
  <si>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</si>
  <si>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</si>
  <si>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</si>
  <si>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</si>
  <si>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</si>
  <si>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</si>
  <si>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</si>
  <si>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</si>
  <si>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</si>
  <si>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</si>
  <si>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</si>
  <si>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</si>
  <si>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</si>
  <si>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</si>
  <si>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</si>
  <si>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</si>
  <si>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</si>
  <si>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</si>
  <si>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</si>
  <si>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</si>
  <si>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</si>
  <si>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</si>
  <si>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</si>
  <si>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</si>
  <si>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</si>
  <si>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</si>
  <si>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</si>
  <si>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</si>
  <si>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</si>
  <si>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</si>
  <si>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</si>
  <si>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</si>
  <si>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</si>
  <si>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</si>
  <si>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</si>
  <si>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</si>
  <si>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</si>
  <si>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</si>
  <si>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</si>
  <si>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</si>
  <si>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</si>
  <si>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</si>
  <si>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</si>
  <si>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</si>
  <si>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</si>
  <si>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</si>
  <si>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</si>
  <si>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</si>
  <si>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</si>
  <si>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</si>
  <si>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</si>
  <si>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</si>
  <si>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</si>
  <si>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</si>
  <si>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</si>
  <si>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</si>
  <si>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</si>
  <si>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</si>
  <si>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</si>
  <si>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</si>
  <si>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</si>
  <si>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</si>
  <si>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</si>
  <si>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</si>
  <si>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</si>
  <si>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</si>
  <si>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</si>
  <si>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</si>
  <si>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</si>
  <si>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</si>
  <si>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</si>
  <si>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</si>
  <si>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</si>
  <si>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</si>
  <si>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</si>
  <si>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</si>
  <si>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</si>
  <si>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</si>
  <si>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</si>
  <si>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</si>
  <si>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</si>
  <si>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</si>
  <si>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</si>
  <si>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</si>
  <si>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</si>
  <si>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</si>
  <si>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</si>
  <si>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</si>
  <si>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</si>
  <si>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</si>
  <si>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</si>
  <si>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</si>
  <si>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</si>
  <si>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</si>
  <si>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</si>
  <si>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</si>
  <si>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</si>
  <si>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</si>
  <si>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</si>
  <si>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</si>
  <si>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</si>
  <si>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</si>
  <si>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</si>
  <si>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</si>
  <si>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</si>
  <si>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</si>
  <si>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</si>
  <si>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</si>
  <si>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</si>
  <si>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</si>
  <si>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</si>
  <si>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</si>
  <si>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</si>
  <si>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</si>
  <si>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</si>
  <si>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</si>
  <si>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</si>
  <si>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</si>
  <si>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</si>
  <si>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</si>
  <si>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</si>
  <si>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</si>
  <si>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</si>
  <si>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</si>
  <si>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</si>
  <si>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</si>
  <si>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</si>
  <si>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</si>
  <si>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</si>
  <si>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</si>
  <si>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</si>
  <si>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</si>
  <si>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</si>
  <si>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</si>
  <si>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</si>
  <si>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</si>
  <si>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</si>
  <si>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</si>
  <si>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</si>
  <si>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</si>
  <si>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</si>
  <si>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</si>
  <si>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</si>
  <si>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</si>
  <si>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</si>
  <si>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</si>
  <si>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</si>
  <si>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</si>
  <si>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</si>
  <si>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</si>
  <si>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</si>
  <si>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</si>
  <si>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</si>
  <si>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</si>
  <si>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</si>
  <si>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</si>
  <si>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</si>
  <si>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</si>
  <si>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</si>
  <si>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</si>
  <si>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</si>
  <si>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</si>
  <si>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</si>
  <si>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</si>
  <si>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</si>
  <si>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</si>
  <si>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</si>
  <si>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</si>
  <si>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</si>
  <si>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</si>
  <si>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</si>
  <si>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</si>
  <si>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</si>
  <si>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</si>
  <si>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</si>
  <si>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</si>
  <si>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</si>
  <si>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</si>
  <si>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</si>
  <si>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</si>
  <si>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</si>
  <si>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</si>
  <si>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</si>
  <si>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</si>
  <si>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</si>
  <si>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</si>
  <si>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</si>
  <si>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</si>
  <si>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</si>
  <si>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</si>
  <si>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</si>
  <si>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</si>
  <si>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</si>
  <si>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</si>
  <si>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</si>
  <si>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</si>
  <si>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</si>
  <si>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</si>
  <si>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</si>
  <si>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</si>
  <si>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</si>
  <si>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</si>
  <si>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</si>
  <si>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</si>
  <si>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</si>
  <si>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</si>
  <si>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</si>
  <si>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</si>
  <si>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</si>
  <si>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</si>
  <si>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</si>
  <si>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</si>
  <si>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</si>
  <si>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</si>
  <si>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</si>
  <si>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</si>
  <si>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</si>
  <si>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</si>
  <si>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</si>
  <si>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</si>
  <si>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</si>
  <si>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</si>
  <si>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</si>
  <si>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</si>
  <si>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</si>
  <si>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</si>
  <si>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</si>
  <si>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</si>
  <si>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</si>
  <si>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</si>
  <si>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</si>
  <si>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</si>
  <si>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</si>
  <si>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</si>
  <si>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</si>
  <si>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</si>
  <si>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</si>
  <si>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</si>
  <si>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</si>
  <si>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</si>
  <si>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</si>
  <si>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</si>
  <si>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</si>
  <si>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</si>
  <si>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</si>
  <si>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</si>
  <si>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</si>
  <si>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</si>
  <si>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</si>
  <si>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</si>
  <si>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</si>
  <si>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</si>
  <si>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</si>
  <si>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</si>
  <si>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</si>
  <si>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</si>
  <si>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</si>
  <si>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</si>
  <si>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</si>
  <si>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</si>
  <si>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</si>
  <si>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</si>
  <si>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</si>
  <si>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</si>
  <si>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</si>
  <si>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</si>
  <si>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</si>
  <si>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</si>
  <si>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</si>
  <si>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</si>
  <si>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</si>
  <si>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</si>
  <si>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</si>
  <si>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</si>
  <si>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</si>
  <si>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</si>
  <si>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</si>
  <si>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</si>
  <si>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</si>
  <si>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</si>
  <si>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</si>
  <si>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</si>
  <si>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</si>
  <si>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</si>
  <si>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</si>
  <si>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</si>
  <si>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</si>
  <si>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</si>
  <si>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</si>
  <si>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</si>
  <si>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</si>
  <si>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</si>
  <si>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</si>
  <si>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</si>
  <si>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</si>
  <si>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</si>
  <si>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</si>
  <si>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</si>
  <si>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</si>
  <si>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</si>
  <si>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</si>
  <si>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</si>
  <si>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</si>
  <si>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</si>
  <si>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</si>
  <si>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</si>
  <si>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</si>
  <si>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</si>
  <si>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</si>
  <si>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</si>
  <si>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</si>
  <si>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</si>
  <si>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</si>
  <si>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</si>
  <si>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</si>
  <si>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</si>
  <si>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</si>
  <si>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</si>
  <si>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</si>
  <si>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</si>
  <si>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</si>
  <si>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</si>
  <si>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</si>
  <si>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</si>
  <si>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</si>
  <si>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</si>
  <si>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</si>
  <si>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</si>
  <si>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</si>
  <si>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</si>
  <si>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</si>
  <si>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</si>
  <si>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</si>
  <si>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</si>
  <si>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</si>
  <si>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</si>
  <si>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</si>
  <si>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</si>
  <si>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</si>
  <si>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</si>
  <si>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</si>
  <si>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</si>
  <si>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</si>
  <si>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</si>
  <si>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</si>
  <si>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</si>
  <si>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</si>
  <si>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</si>
  <si>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</si>
  <si>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</si>
  <si>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</si>
  <si>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</si>
  <si>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</si>
  <si>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</si>
  <si>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</si>
  <si>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</si>
  <si>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</si>
  <si>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</si>
  <si>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</si>
  <si>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</si>
  <si>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</si>
  <si>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</si>
  <si>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</si>
  <si>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</si>
  <si>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</si>
  <si>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</si>
  <si>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</si>
  <si>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</si>
  <si>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</si>
  <si>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</si>
  <si>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</si>
  <si>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</si>
  <si>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</si>
  <si>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</si>
  <si>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</si>
  <si>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</si>
  <si>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</si>
  <si>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</si>
  <si>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</si>
  <si>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</si>
  <si>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</si>
  <si>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</si>
  <si>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</si>
  <si>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</si>
  <si>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</si>
  <si>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</si>
  <si>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</si>
  <si>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</si>
  <si>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</si>
  <si>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</si>
  <si>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</si>
  <si>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</si>
  <si>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</si>
  <si>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</si>
  <si>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</si>
  <si>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</si>
  <si>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</si>
  <si>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</si>
  <si>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</si>
  <si>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</si>
  <si>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</si>
  <si>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</si>
  <si>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</si>
  <si>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</si>
  <si>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</si>
  <si>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</si>
  <si>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</si>
  <si>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</si>
  <si>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</si>
  <si>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</si>
  <si>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</si>
  <si>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</si>
  <si>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</si>
  <si>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</si>
  <si>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</si>
  <si>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</si>
  <si>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</si>
  <si>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</si>
  <si>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</si>
  <si>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</si>
  <si>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</si>
  <si>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</si>
  <si>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</si>
  <si>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</si>
  <si>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</si>
  <si>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</si>
  <si>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</si>
  <si>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</si>
  <si>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</si>
  <si>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</si>
  <si>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</si>
  <si>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</si>
  <si>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</si>
  <si>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</si>
  <si>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</si>
  <si>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</si>
  <si>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</si>
  <si>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</si>
  <si>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</si>
  <si>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</si>
  <si>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</si>
  <si>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</si>
  <si>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</si>
  <si>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</si>
  <si>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</si>
  <si>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</si>
  <si>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</si>
  <si>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</si>
  <si>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</si>
  <si>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</si>
  <si>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</si>
  <si>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</si>
  <si>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</si>
  <si>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</si>
  <si>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</si>
  <si>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</si>
  <si>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</si>
  <si>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</si>
  <si>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</si>
  <si>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</si>
  <si>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</si>
  <si>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</si>
  <si>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</si>
  <si>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</si>
  <si>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</si>
  <si>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</si>
  <si>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</si>
  <si>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</si>
  <si>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</si>
  <si>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</si>
  <si>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</si>
  <si>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</si>
  <si>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</si>
  <si>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</si>
  <si>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</si>
  <si>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</si>
  <si>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</si>
  <si>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</si>
  <si>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</si>
  <si>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</si>
  <si>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</si>
  <si>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</si>
  <si>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</si>
  <si>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</si>
  <si>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</si>
  <si>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</si>
  <si>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</si>
  <si>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</si>
  <si>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</si>
  <si>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</si>
  <si>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</si>
  <si>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</si>
  <si>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</si>
  <si>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</si>
  <si>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</si>
  <si>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</si>
  <si>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</si>
  <si>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</si>
  <si>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</si>
  <si>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</si>
  <si>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</si>
  <si>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</si>
  <si>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</si>
  <si>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</si>
  <si>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</si>
  <si>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</si>
  <si>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</si>
  <si>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</si>
  <si>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</si>
  <si>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</si>
  <si>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</si>
  <si>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</si>
  <si>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</si>
  <si>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</si>
  <si>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</si>
  <si>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</si>
  <si>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</si>
  <si>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</si>
  <si>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</si>
  <si>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</si>
  <si>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</si>
  <si>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</si>
  <si>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</si>
  <si>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</si>
  <si>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</si>
  <si>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</si>
  <si>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</si>
  <si>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</si>
  <si>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</si>
  <si>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</si>
  <si>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</si>
  <si>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</si>
  <si>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</si>
  <si>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</si>
  <si>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</si>
  <si>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</si>
  <si>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</si>
  <si>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</si>
  <si>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</si>
  <si>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</si>
  <si>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</si>
  <si>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</si>
  <si>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</si>
  <si>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</si>
  <si>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</si>
  <si>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</si>
  <si>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</si>
  <si>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</si>
  <si>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</si>
  <si>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</si>
  <si>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</si>
  <si>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</si>
  <si>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</si>
  <si>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</si>
  <si>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</si>
  <si>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</si>
  <si>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</si>
  <si>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</si>
  <si>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</si>
  <si>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</si>
  <si>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</si>
  <si>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</si>
  <si>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</si>
  <si>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</si>
  <si>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</si>
  <si>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</si>
  <si>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</si>
  <si>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</si>
  <si>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</si>
  <si>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</si>
  <si>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</si>
  <si>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</si>
  <si>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</si>
  <si>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</si>
  <si>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</si>
  <si>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</si>
  <si>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</si>
  <si>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</si>
  <si>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</si>
  <si>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</si>
  <si>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</si>
  <si>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</si>
  <si>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</si>
  <si>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</si>
  <si>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</si>
  <si>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</si>
  <si>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</si>
  <si>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</si>
  <si>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</si>
  <si>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</si>
  <si>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</si>
  <si>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</si>
  <si>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</si>
  <si>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</si>
  <si>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</si>
  <si>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</si>
  <si>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</si>
  <si>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</si>
  <si>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</si>
  <si>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</si>
  <si>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</si>
  <si>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</si>
  <si>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</si>
  <si>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</si>
  <si>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</si>
  <si>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</si>
  <si>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</si>
  <si>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</si>
  <si>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</si>
  <si>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</si>
  <si>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</si>
  <si>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</si>
  <si>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</si>
  <si>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</si>
  <si>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</si>
  <si>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</si>
  <si>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</si>
  <si>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</si>
  <si>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</si>
  <si>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</si>
  <si>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</si>
  <si>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</si>
  <si>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</si>
  <si>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</si>
  <si>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</si>
  <si>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</si>
  <si>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</si>
  <si>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</si>
  <si>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</si>
  <si>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</si>
  <si>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</si>
  <si>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</si>
  <si>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</si>
  <si>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</si>
  <si>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</si>
  <si>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</si>
  <si>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</si>
  <si>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</si>
  <si>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</si>
  <si>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</si>
  <si>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</si>
  <si>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</si>
  <si>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</si>
  <si>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</si>
  <si>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</si>
  <si>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</si>
  <si>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</si>
  <si>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</si>
  <si>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</si>
  <si>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</si>
  <si>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</si>
  <si>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</si>
  <si>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</si>
  <si>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</si>
  <si>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</si>
  <si>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</si>
  <si>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</si>
  <si>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</si>
  <si>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</si>
  <si>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</si>
  <si>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</si>
  <si>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</si>
  <si>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</si>
  <si>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</si>
  <si>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</si>
  <si>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</si>
  <si>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</si>
  <si>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</si>
  <si>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</si>
  <si>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</si>
  <si>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</si>
  <si>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</si>
  <si>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</si>
  <si>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</si>
  <si>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</si>
  <si>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</si>
  <si>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</si>
  <si>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</si>
  <si>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</si>
  <si>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</si>
  <si>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</si>
  <si>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</si>
  <si>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</si>
  <si>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</si>
  <si>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</si>
  <si>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</si>
  <si>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</si>
  <si>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</si>
  <si>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</si>
  <si>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</si>
  <si>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</si>
  <si>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</si>
  <si>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</si>
  <si>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</si>
  <si>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</si>
  <si>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</si>
  <si>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</si>
  <si>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</si>
  <si>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</si>
  <si>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</si>
  <si>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</si>
  <si>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</si>
  <si>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</si>
  <si>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</si>
  <si>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</si>
  <si>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</si>
  <si>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</si>
  <si>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</si>
  <si>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</si>
  <si>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</si>
  <si>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</si>
  <si>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</si>
  <si>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</si>
  <si>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</si>
  <si>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</si>
  <si>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</si>
  <si>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</si>
  <si>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</si>
  <si>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</si>
  <si>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</si>
  <si>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</si>
  <si>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</si>
  <si>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</si>
  <si>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</si>
  <si>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</si>
  <si>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</si>
  <si>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</si>
  <si>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</si>
  <si>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</si>
  <si>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</si>
  <si>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</si>
  <si>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</si>
  <si>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</si>
  <si>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</si>
  <si>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</si>
  <si>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</si>
  <si>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</si>
  <si>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</si>
  <si>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</si>
  <si>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</si>
  <si>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</si>
  <si>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</si>
  <si>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</si>
  <si>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</si>
  <si>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</si>
  <si>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</si>
  <si>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</si>
  <si>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</si>
  <si>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</si>
  <si>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</si>
  <si>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</si>
  <si>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</si>
  <si>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</si>
  <si>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</si>
  <si>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</si>
  <si>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</si>
  <si>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</si>
  <si>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</si>
  <si>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</si>
  <si>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</si>
  <si>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</si>
  <si>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</si>
  <si>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</si>
  <si>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</si>
  <si>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</si>
  <si>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</si>
  <si>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</si>
  <si>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</si>
  <si>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</si>
  <si>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</si>
  <si>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</si>
  <si>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</si>
  <si>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</si>
  <si>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</si>
  <si>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</si>
  <si>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</si>
  <si>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</si>
  <si>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</si>
  <si>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</si>
  <si>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</si>
  <si>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</si>
  <si>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</si>
  <si>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</si>
  <si>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</si>
  <si>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</si>
  <si>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</si>
  <si>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</si>
  <si>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</si>
  <si>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</si>
  <si>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</si>
  <si>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</si>
  <si>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</si>
  <si>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</si>
  <si>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</si>
  <si>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</si>
  <si>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</si>
  <si>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</si>
  <si>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</si>
  <si>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</si>
  <si>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</si>
  <si>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</si>
  <si>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</si>
  <si>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</si>
  <si>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</si>
  <si>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</si>
  <si>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</si>
  <si>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</si>
  <si>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</si>
  <si>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</si>
  <si>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</si>
  <si>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</si>
  <si>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</si>
  <si>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</si>
  <si>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</si>
  <si>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</si>
  <si>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</si>
  <si>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</si>
  <si>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</si>
  <si>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</si>
  <si>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</si>
  <si>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</si>
  <si>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</si>
  <si>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</si>
  <si>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</si>
  <si>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</si>
  <si>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</si>
  <si>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</si>
  <si>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</si>
  <si>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</si>
  <si>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</si>
  <si>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</si>
  <si>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</si>
  <si>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</si>
  <si>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</si>
  <si>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</si>
  <si>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</si>
  <si>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</si>
  <si>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</si>
  <si>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</si>
  <si>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</si>
  <si>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</si>
  <si>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</si>
  <si>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</si>
  <si>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</si>
  <si>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</si>
  <si>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</si>
  <si>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</si>
  <si>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</si>
  <si>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</si>
  <si>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</si>
  <si>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</si>
  <si>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</si>
  <si>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</si>
  <si>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</si>
  <si>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</si>
  <si>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</si>
  <si>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</si>
  <si>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</si>
  <si>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</si>
  <si>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</si>
  <si>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</si>
  <si>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</si>
  <si>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</si>
  <si>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</si>
  <si>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</si>
  <si>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</si>
  <si>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</si>
  <si>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</si>
  <si>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</si>
  <si>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</si>
  <si>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</si>
  <si>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</si>
  <si>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</si>
  <si>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</si>
  <si>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</si>
  <si>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</si>
  <si>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</si>
  <si>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</si>
  <si>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</si>
  <si>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</si>
  <si>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</si>
  <si>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</si>
  <si>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</si>
  <si>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</si>
  <si>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</si>
  <si>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</si>
  <si>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</si>
  <si>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</si>
  <si>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</si>
  <si>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</si>
  <si>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</si>
  <si>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</si>
  <si>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</si>
  <si>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</si>
  <si>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</si>
  <si>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</si>
  <si>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</si>
  <si>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</si>
  <si>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</si>
  <si>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</si>
  <si>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</si>
  <si>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</si>
  <si>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</si>
  <si>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</si>
  <si>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</si>
  <si>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</si>
  <si>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</si>
  <si>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</si>
  <si>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</si>
  <si>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</si>
  <si>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</si>
  <si>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</si>
  <si>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</si>
  <si>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</si>
  <si>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</si>
  <si>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</si>
  <si>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</si>
  <si>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</si>
  <si>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</si>
  <si>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</si>
  <si>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</si>
  <si>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</si>
  <si>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</si>
  <si>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</si>
  <si>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</si>
  <si>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</si>
  <si>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</si>
  <si>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</si>
  <si>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</si>
  <si>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</si>
  <si>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</si>
  <si>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</si>
  <si>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</si>
  <si>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</si>
  <si>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</si>
  <si>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</si>
  <si>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</si>
  <si>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</si>
  <si>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</si>
  <si>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</si>
  <si>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</si>
  <si>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</si>
  <si>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</si>
  <si>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</si>
  <si>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</si>
  <si>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</si>
  <si>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</si>
  <si>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</si>
  <si>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</si>
  <si>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</si>
  <si>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</si>
  <si>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</si>
  <si>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</si>
  <si>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</si>
  <si>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</si>
  <si>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</si>
  <si>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</si>
  <si>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</si>
  <si>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</si>
  <si>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</si>
  <si>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</si>
  <si>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</si>
  <si>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</si>
  <si>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</si>
  <si>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</si>
  <si>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</si>
  <si>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</si>
  <si>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</si>
  <si>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</si>
  <si>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</si>
  <si>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</si>
  <si>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</si>
  <si>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</si>
  <si>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</si>
  <si>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</si>
  <si>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</si>
  <si>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</si>
  <si>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</si>
  <si>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</si>
  <si>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</si>
  <si>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</si>
  <si>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</si>
  <si>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</si>
  <si>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</si>
  <si>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</si>
  <si>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</si>
  <si>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</si>
  <si>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</si>
  <si>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</si>
  <si>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</si>
  <si>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</si>
  <si>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</si>
  <si>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</si>
  <si>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</si>
  <si>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</si>
  <si>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</si>
  <si>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</si>
  <si>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</si>
  <si>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</si>
  <si>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</si>
  <si>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</si>
  <si>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</si>
  <si>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</si>
  <si>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</si>
  <si>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</si>
  <si>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</si>
  <si>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</si>
  <si>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</si>
  <si>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</si>
  <si>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</si>
  <si>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</si>
  <si>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</si>
  <si>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</si>
  <si>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</si>
  <si>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</si>
  <si>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</si>
  <si>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</si>
  <si>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</si>
  <si>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</si>
  <si>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</si>
  <si>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</si>
  <si>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</si>
  <si>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</si>
  <si>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</si>
  <si>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</si>
  <si>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</si>
  <si>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</si>
  <si>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</si>
  <si>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</si>
  <si>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</si>
  <si>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</si>
  <si>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</si>
  <si>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</si>
  <si>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</si>
  <si>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</si>
  <si>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</si>
  <si>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</si>
  <si>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</si>
  <si>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</si>
  <si>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</si>
  <si>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</si>
  <si>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</si>
  <si>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</si>
  <si>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</si>
  <si>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</si>
  <si>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</si>
  <si>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</si>
  <si>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</si>
  <si>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</si>
  <si>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</si>
  <si>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</si>
  <si>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</si>
  <si>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</si>
  <si>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</si>
  <si>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</si>
  <si>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</si>
  <si>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</si>
  <si>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</si>
  <si>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</si>
  <si>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</si>
  <si>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</si>
  <si>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</si>
  <si>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</si>
  <si>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</si>
  <si>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</si>
  <si>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</si>
  <si>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</si>
  <si>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</si>
  <si>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</si>
  <si>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</si>
  <si>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</si>
  <si>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</si>
  <si>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</si>
  <si>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</si>
  <si>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</si>
  <si>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</si>
  <si>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</si>
  <si>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</si>
  <si>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</si>
  <si>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</si>
  <si>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</si>
  <si>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</si>
  <si>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</si>
  <si>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</si>
  <si>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</si>
  <si>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</si>
  <si>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</si>
  <si>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</si>
  <si>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</si>
  <si>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</si>
  <si>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</si>
  <si>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</si>
  <si>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</si>
  <si>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</si>
  <si>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</si>
  <si>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</si>
  <si>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</si>
  <si>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</si>
  <si>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</si>
  <si>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</si>
  <si>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</si>
  <si>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</si>
  <si>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</si>
  <si>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</si>
  <si>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</si>
  <si>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</si>
  <si>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</si>
  <si>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</si>
  <si>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</si>
  <si>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</si>
  <si>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</si>
  <si>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</si>
  <si>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</si>
  <si>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</si>
  <si>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</si>
  <si>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</si>
  <si>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</si>
  <si>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</si>
  <si>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</si>
  <si>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</si>
  <si>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</si>
  <si>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</si>
  <si>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</si>
  <si>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</si>
  <si>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</si>
  <si>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</si>
  <si>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</si>
  <si>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</si>
  <si>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</si>
  <si>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</si>
  <si>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</si>
  <si>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</si>
  <si>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</si>
  <si>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</si>
  <si>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</si>
  <si>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</si>
  <si>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</si>
  <si>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</si>
  <si>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</si>
  <si>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</si>
  <si>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</si>
  <si>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</si>
  <si>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</si>
  <si>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</si>
  <si>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</si>
  <si>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</si>
  <si>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</si>
  <si>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</si>
  <si>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</si>
  <si>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</si>
  <si>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</si>
  <si>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</si>
  <si>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</si>
  <si>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</si>
  <si>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</si>
  <si>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</si>
  <si>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</si>
  <si>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</si>
  <si>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</si>
  <si>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</si>
  <si>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</si>
  <si>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</si>
  <si>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</si>
  <si>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</si>
  <si>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</si>
  <si>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</si>
  <si>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</si>
  <si>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</si>
  <si>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</si>
  <si>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</si>
  <si>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</si>
  <si>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</si>
  <si>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</si>
  <si>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</si>
  <si>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</si>
  <si>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</si>
  <si>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</si>
  <si>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</si>
  <si>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</si>
  <si>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</si>
  <si>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</si>
  <si>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</si>
  <si>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</si>
  <si>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</si>
  <si>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</si>
  <si>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</si>
  <si>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</si>
  <si>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</si>
  <si>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</si>
  <si>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</si>
  <si>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</si>
  <si>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</si>
  <si>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</si>
  <si>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</si>
  <si>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</si>
  <si>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</si>
  <si>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</si>
  <si>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</si>
  <si>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</si>
  <si>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</si>
  <si>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</si>
  <si>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</si>
  <si>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</si>
  <si>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</si>
  <si>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</si>
  <si>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</si>
  <si>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</si>
  <si>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</si>
  <si>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</si>
  <si>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</si>
  <si>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</si>
  <si>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</si>
  <si>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</si>
  <si>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</si>
  <si>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</si>
  <si>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</si>
  <si>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</si>
  <si>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</si>
  <si>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</si>
  <si>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</si>
  <si>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</si>
  <si>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</si>
  <si>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</si>
  <si>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</si>
  <si>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</si>
  <si>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</si>
  <si>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</si>
  <si>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</si>
  <si>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</si>
  <si>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</si>
  <si>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</si>
  <si>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</si>
  <si>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</si>
  <si>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</si>
  <si>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</si>
  <si>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</si>
  <si>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</si>
  <si>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</si>
  <si>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</si>
  <si>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</si>
  <si>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</si>
  <si>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</si>
  <si>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</si>
  <si>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</si>
  <si>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</si>
  <si>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</si>
  <si>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</si>
  <si>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</si>
  <si>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</si>
  <si>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</si>
  <si>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</si>
  <si>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</si>
  <si>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</si>
  <si>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</si>
  <si>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</si>
  <si>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</si>
  <si>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</si>
  <si>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</si>
  <si>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</si>
  <si>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</si>
  <si>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</si>
  <si>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</si>
  <si>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</si>
  <si>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</si>
  <si>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</si>
  <si>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</si>
  <si>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</si>
  <si>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</si>
  <si>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</si>
  <si>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</si>
  <si>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</si>
  <si>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</si>
  <si>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</si>
  <si>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</si>
  <si>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</si>
  <si>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</si>
  <si>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</si>
  <si>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</si>
  <si>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</si>
  <si>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</si>
  <si>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</si>
  <si>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</si>
  <si>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</si>
  <si>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</si>
  <si>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</si>
  <si>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</si>
  <si>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</si>
  <si>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</si>
  <si>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</si>
  <si>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</si>
  <si>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</si>
  <si>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</si>
  <si>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</si>
  <si>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</si>
  <si>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</si>
  <si>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</si>
  <si>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</si>
  <si>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</si>
  <si>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</si>
  <si>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</si>
  <si>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</si>
  <si>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</si>
  <si>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</si>
  <si>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</si>
  <si>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</si>
  <si>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</si>
  <si>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</si>
  <si>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</si>
  <si>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</si>
  <si>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</si>
  <si>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</si>
  <si>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</si>
  <si>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</si>
  <si>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</si>
  <si>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</si>
  <si>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</si>
  <si>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</si>
  <si>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</si>
  <si>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</si>
  <si>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</si>
  <si>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</si>
  <si>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</si>
  <si>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</si>
  <si>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</si>
  <si>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</si>
  <si>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</si>
  <si>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</si>
  <si>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</si>
  <si>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</si>
  <si>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</si>
  <si>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</si>
  <si>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</si>
  <si>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</si>
  <si>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</si>
  <si>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</si>
  <si>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</si>
  <si>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</si>
  <si>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</si>
  <si>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</si>
  <si>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</si>
  <si>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</si>
  <si>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</si>
  <si>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</si>
  <si>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</si>
  <si>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</si>
  <si>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</si>
  <si>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</si>
  <si>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</si>
  <si>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</si>
  <si>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</si>
  <si>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</si>
  <si>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</si>
  <si>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</si>
  <si>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</si>
  <si>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</si>
  <si>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</si>
  <si>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</si>
  <si>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</si>
  <si>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</si>
  <si>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</si>
  <si>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</si>
  <si>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</si>
  <si>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</si>
  <si>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</si>
  <si>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</si>
  <si>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</si>
  <si>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</si>
  <si>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</si>
  <si>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</si>
  <si>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</si>
  <si>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</si>
  <si>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</si>
  <si>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</si>
  <si>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</si>
  <si>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</si>
  <si>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</si>
  <si>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</si>
  <si>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</si>
  <si>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</si>
  <si>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</si>
  <si>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</si>
  <si>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</si>
  <si>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</si>
  <si>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</si>
  <si>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</si>
  <si>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</si>
  <si>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</si>
  <si>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</si>
  <si>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</si>
  <si>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</si>
  <si>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</si>
  <si>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</si>
  <si>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</si>
  <si>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</si>
  <si>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</si>
  <si>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</si>
  <si>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</si>
  <si>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</si>
  <si>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</si>
  <si>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</si>
  <si>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</si>
  <si>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</si>
  <si>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</si>
  <si>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</si>
  <si>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</si>
  <si>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</si>
  <si>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</si>
  <si>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</si>
  <si>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</si>
  <si>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</si>
  <si>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</si>
  <si>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</si>
  <si>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</si>
  <si>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</si>
  <si>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</si>
  <si>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</si>
  <si>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</si>
  <si>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</si>
  <si>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</si>
  <si>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</si>
  <si>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</si>
  <si>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</si>
  <si>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</si>
  <si>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</si>
  <si>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</si>
  <si>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</si>
  <si>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</si>
  <si>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</si>
  <si>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</si>
  <si>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</si>
  <si>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</si>
  <si>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</si>
  <si>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</si>
  <si>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</si>
  <si>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</si>
  <si>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</si>
  <si>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</si>
  <si>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</si>
  <si>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</si>
  <si>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</si>
  <si>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</si>
  <si>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</si>
  <si>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</si>
  <si>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</si>
  <si>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</si>
  <si>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</si>
  <si>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</si>
  <si>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</si>
  <si>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</si>
  <si>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</si>
  <si>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</si>
  <si>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</si>
  <si>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</si>
  <si>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</si>
  <si>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</si>
  <si>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</si>
  <si>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</si>
  <si>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</si>
  <si>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</si>
  <si>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</si>
  <si>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</si>
  <si>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</si>
  <si>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</si>
  <si>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</si>
  <si>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</si>
  <si>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</si>
  <si>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</si>
  <si>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</si>
  <si>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</si>
  <si>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</si>
  <si>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</si>
  <si>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</si>
  <si>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</si>
  <si>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</si>
  <si>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</si>
  <si>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</si>
  <si>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</si>
  <si>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</si>
  <si>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</si>
  <si>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</si>
  <si>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</si>
  <si>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</si>
  <si>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</si>
  <si>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</si>
  <si>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</si>
  <si>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</si>
  <si>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</si>
  <si>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</si>
  <si>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</si>
  <si>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</si>
  <si>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</si>
  <si>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</si>
  <si>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</si>
  <si>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</si>
  <si>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</si>
  <si>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</si>
  <si>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</si>
  <si>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</si>
  <si>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</si>
  <si>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</si>
  <si>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</si>
  <si>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</si>
  <si>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</si>
  <si>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</si>
  <si>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</si>
  <si>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</si>
  <si>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</si>
  <si>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</si>
  <si>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</si>
  <si>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</si>
  <si>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</si>
  <si>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</si>
  <si>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</si>
  <si>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</si>
  <si>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</si>
  <si>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</si>
  <si>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</si>
  <si>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</si>
  <si>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</si>
  <si>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</si>
  <si>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</si>
  <si>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</si>
  <si>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</si>
  <si>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</si>
  <si>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</si>
  <si>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</si>
  <si>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</si>
  <si>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</si>
  <si>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</si>
  <si>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</si>
  <si>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</si>
  <si>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</si>
  <si>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</si>
  <si>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</si>
  <si>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</si>
  <si>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</si>
  <si>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</si>
  <si>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</si>
  <si>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</si>
  <si>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</si>
  <si>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</si>
  <si>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</si>
  <si>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</si>
  <si>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</si>
  <si>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</si>
  <si>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</si>
  <si>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</si>
  <si>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</si>
  <si>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</si>
  <si>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</si>
  <si>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</si>
  <si>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</si>
  <si>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</si>
  <si>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</si>
  <si>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</si>
  <si>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</si>
  <si>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</si>
  <si>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</si>
  <si>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</si>
  <si>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</si>
  <si>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</si>
  <si>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</si>
  <si>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</si>
  <si>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</si>
  <si>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</si>
  <si>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</si>
  <si>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</si>
  <si>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</si>
  <si>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</si>
  <si>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</si>
  <si>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</si>
  <si>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</si>
  <si>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</si>
  <si>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</si>
  <si>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</si>
  <si>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</si>
  <si>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</si>
  <si>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</si>
  <si>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</si>
  <si>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</si>
  <si>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</si>
  <si>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</si>
  <si>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</si>
  <si>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</si>
  <si>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</si>
  <si>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</si>
  <si>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</si>
  <si>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</si>
  <si>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</si>
  <si>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</si>
  <si>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</si>
  <si>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</si>
  <si>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</si>
  <si>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</si>
  <si>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</si>
  <si>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</si>
  <si>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</si>
  <si>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</si>
  <si>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</si>
  <si>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</si>
  <si>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</si>
  <si>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</si>
  <si>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</si>
  <si>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</si>
  <si>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</si>
  <si>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</si>
  <si>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</si>
  <si>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</si>
  <si>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</si>
  <si>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</si>
  <si>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</si>
  <si>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</si>
  <si>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</si>
  <si>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</si>
  <si>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</si>
  <si>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</si>
  <si>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</si>
  <si>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</si>
  <si>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</si>
  <si>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</si>
  <si>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</si>
  <si>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</si>
  <si>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</si>
  <si>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</si>
  <si>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</si>
  <si>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</si>
  <si>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</si>
  <si>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</si>
  <si>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</si>
  <si>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</si>
  <si>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</si>
  <si>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</si>
  <si>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</si>
  <si>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</si>
  <si>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</si>
  <si>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</si>
  <si>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</si>
  <si>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</si>
  <si>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</si>
  <si>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</si>
  <si>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</si>
  <si>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</si>
  <si>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</si>
  <si>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</si>
  <si>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</si>
  <si>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</si>
  <si>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</si>
  <si>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</si>
  <si>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</si>
  <si>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</si>
  <si>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</si>
  <si>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</si>
  <si>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</si>
  <si>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</si>
  <si>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</si>
  <si>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</si>
  <si>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</si>
  <si>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</si>
  <si>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</si>
  <si>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</si>
  <si>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</si>
  <si>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</si>
  <si>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</si>
  <si>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</si>
  <si>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</si>
  <si>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</si>
  <si>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</si>
  <si>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</si>
  <si>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</si>
  <si>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</si>
  <si>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</si>
  <si>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</si>
  <si>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</si>
  <si>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</si>
  <si>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</si>
  <si>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</si>
  <si>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</si>
  <si>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</si>
  <si>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</si>
  <si>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</si>
  <si>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</si>
  <si>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</si>
  <si>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</si>
  <si>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</si>
  <si>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</si>
  <si>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</si>
  <si>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</si>
  <si>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</si>
  <si>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</si>
  <si>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</si>
  <si>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</si>
  <si>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</si>
  <si>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</si>
  <si>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</si>
  <si>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</si>
  <si>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</si>
  <si>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</si>
  <si>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</si>
  <si>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</si>
  <si>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</si>
  <si>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</si>
  <si>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</si>
  <si>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</si>
  <si>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</si>
  <si>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</si>
  <si>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</si>
  <si>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</si>
  <si>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</si>
  <si>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</si>
  <si>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</si>
  <si>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</si>
  <si>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</si>
  <si>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</si>
  <si>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</si>
  <si>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</si>
  <si>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</si>
  <si>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</si>
  <si>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</si>
  <si>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</si>
  <si>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</si>
  <si>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</si>
  <si>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</si>
  <si>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</si>
  <si>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</si>
  <si>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</si>
  <si>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</si>
  <si>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</si>
  <si>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</si>
  <si>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</si>
  <si>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</si>
  <si>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</si>
  <si>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</si>
  <si>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</si>
  <si>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</si>
  <si>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</si>
  <si>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</si>
  <si>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</si>
  <si>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</si>
  <si>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</si>
  <si>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</si>
  <si>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</si>
  <si>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</si>
  <si>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</si>
  <si>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</si>
  <si>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</si>
  <si>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</si>
  <si>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</si>
  <si>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</si>
  <si>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</si>
  <si>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</si>
  <si>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</si>
  <si>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</si>
  <si>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</si>
  <si>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</si>
  <si>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</si>
  <si>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</si>
  <si>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</si>
  <si>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</si>
  <si>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</si>
  <si>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</si>
  <si>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</si>
  <si>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</si>
  <si>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</si>
  <si>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</si>
  <si>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</si>
  <si>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</si>
  <si>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</si>
  <si>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</si>
  <si>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</si>
  <si>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</si>
  <si>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</si>
  <si>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</si>
  <si>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</si>
  <si>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</si>
  <si>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</si>
  <si>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</si>
  <si>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</si>
  <si>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</si>
  <si>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</si>
  <si>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</si>
  <si>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</si>
  <si>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</si>
  <si>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</si>
  <si>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</si>
  <si>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</si>
  <si>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</si>
  <si>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</si>
  <si>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</si>
  <si>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</si>
  <si>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</si>
  <si>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</si>
  <si>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</si>
  <si>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</si>
  <si>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</si>
  <si>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</si>
  <si>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</si>
  <si>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</si>
  <si>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</si>
  <si>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</si>
  <si>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</si>
  <si>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</si>
  <si>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</si>
  <si>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</si>
  <si>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</si>
  <si>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</si>
  <si>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</si>
  <si>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</si>
  <si>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</si>
  <si>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</si>
  <si>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</si>
  <si>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</si>
  <si>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</si>
  <si>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</si>
  <si>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</si>
  <si>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</si>
  <si>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</si>
  <si>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</si>
  <si>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</si>
  <si>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</si>
  <si>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</si>
  <si>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</si>
  <si>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</si>
  <si>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</si>
  <si>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</si>
  <si>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</si>
  <si>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</si>
  <si>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</si>
  <si>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</si>
  <si>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</si>
  <si>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</si>
  <si>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</si>
  <si>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</si>
  <si>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</si>
  <si>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</si>
  <si>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</si>
  <si>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</si>
  <si>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</si>
  <si>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</si>
  <si>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</si>
  <si>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</si>
  <si>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</si>
  <si>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</si>
  <si>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</si>
  <si>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</si>
  <si>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</si>
  <si>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</si>
  <si>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</si>
  <si>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</si>
  <si>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</si>
  <si>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</si>
  <si>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</si>
  <si>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</si>
  <si>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</si>
  <si>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</si>
  <si>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</si>
  <si>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</si>
  <si>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</si>
  <si>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</si>
  <si>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</si>
  <si>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</si>
  <si>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</si>
  <si>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</si>
  <si>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</si>
  <si>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</si>
  <si>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</si>
  <si>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</si>
  <si>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</si>
  <si>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</si>
  <si>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</si>
  <si>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</si>
  <si>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</si>
  <si>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</si>
  <si>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</si>
  <si>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</si>
  <si>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</si>
  <si>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</si>
  <si>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</si>
  <si>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</si>
  <si>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</si>
  <si>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</si>
  <si>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</si>
  <si>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</si>
  <si>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</si>
  <si>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</si>
  <si>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</si>
  <si>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</si>
  <si>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</si>
  <si>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</si>
  <si>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</si>
  <si>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</si>
  <si>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</si>
  <si>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</si>
  <si>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</si>
  <si>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</si>
  <si>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</si>
  <si>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</si>
  <si>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</si>
  <si>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</si>
  <si>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</si>
  <si>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</si>
  <si>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</si>
  <si>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</si>
  <si>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</si>
  <si>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</si>
  <si>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</si>
  <si>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</si>
  <si>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</si>
  <si>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</si>
  <si>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</si>
  <si>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</si>
  <si>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</si>
  <si>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</si>
  <si>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</si>
  <si>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</si>
  <si>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</si>
  <si>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</si>
  <si>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</si>
  <si>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</si>
  <si>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</si>
  <si>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</si>
  <si>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</si>
  <si>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</si>
  <si>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</si>
  <si>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</si>
  <si>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</si>
  <si>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</si>
  <si>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</si>
  <si>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</si>
  <si>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</si>
  <si>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</si>
  <si>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</si>
  <si>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</si>
  <si>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</si>
  <si>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</si>
  <si>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</si>
  <si>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</si>
  <si>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</si>
  <si>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</si>
  <si>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</si>
  <si>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</si>
  <si>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</si>
  <si>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</si>
  <si>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</si>
  <si>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</si>
  <si>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</si>
  <si>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</si>
  <si>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</si>
  <si>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</si>
  <si>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</si>
  <si>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</si>
  <si>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</si>
  <si>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</si>
  <si>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</si>
  <si>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</si>
  <si>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</si>
  <si>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</si>
  <si>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</si>
  <si>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</si>
  <si>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</si>
  <si>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</si>
  <si>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</si>
  <si>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</si>
  <si>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</si>
  <si>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</si>
  <si>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</si>
  <si>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</si>
  <si>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</si>
  <si>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</si>
  <si>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</si>
  <si>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</si>
  <si>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</si>
  <si>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</si>
  <si>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</si>
  <si>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</si>
  <si>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</si>
  <si>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</si>
  <si>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</si>
  <si>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</si>
  <si>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</si>
  <si>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</si>
  <si>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</si>
  <si>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</si>
  <si>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</si>
  <si>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</si>
  <si>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</si>
  <si>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</si>
  <si>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</si>
  <si>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</si>
  <si>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</si>
  <si>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</si>
  <si>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</si>
  <si>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</si>
  <si>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</si>
  <si>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</si>
  <si>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</si>
  <si>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</si>
  <si>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</si>
  <si>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</si>
  <si>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</si>
  <si>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</si>
  <si>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</si>
  <si>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</si>
  <si>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</si>
  <si>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</si>
  <si>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</si>
  <si>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</si>
  <si>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</si>
  <si>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</si>
  <si>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</si>
  <si>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</si>
  <si>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</si>
  <si>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</si>
  <si>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</si>
  <si>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</si>
  <si>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</si>
  <si>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</si>
  <si>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</si>
  <si>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</si>
  <si>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</si>
  <si>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</si>
  <si>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</si>
  <si>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</si>
  <si>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</si>
  <si>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</si>
  <si>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</si>
  <si>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</si>
  <si>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</si>
  <si>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</si>
  <si>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</si>
  <si>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</si>
  <si>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</si>
  <si>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</si>
  <si>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</si>
  <si>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</si>
  <si>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</si>
  <si>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</si>
  <si>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</si>
  <si>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</si>
  <si>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</si>
  <si>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</si>
  <si>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</si>
  <si>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</si>
  <si>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</si>
  <si>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</si>
  <si>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</si>
  <si>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</si>
  <si>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</si>
  <si>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</si>
  <si>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</si>
  <si>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</si>
  <si>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</si>
  <si>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</si>
  <si>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</si>
  <si>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</si>
  <si>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</si>
  <si>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</si>
  <si>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</si>
  <si>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</si>
  <si>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</si>
  <si>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</si>
  <si>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</si>
  <si>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</si>
  <si>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</si>
  <si>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</si>
  <si>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</si>
  <si>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</si>
  <si>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</si>
  <si>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</si>
  <si>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</si>
  <si>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</si>
  <si>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</si>
  <si>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</si>
  <si>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</si>
  <si>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</si>
  <si>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</si>
  <si>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</si>
  <si>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</si>
  <si>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</si>
  <si>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</si>
  <si>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</si>
  <si>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</si>
  <si>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</si>
  <si>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</si>
  <si>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</si>
  <si>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</si>
  <si>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</si>
  <si>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</si>
  <si>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</si>
  <si>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</si>
  <si>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</si>
  <si>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</si>
  <si>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</si>
  <si>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</si>
  <si>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</si>
  <si>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</si>
  <si>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</si>
  <si>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</si>
  <si>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</si>
  <si>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</si>
  <si>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</si>
  <si>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</si>
  <si>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</si>
  <si>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</si>
  <si>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</si>
  <si>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</si>
  <si>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</si>
  <si>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</si>
  <si>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</si>
  <si>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</si>
  <si>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</si>
  <si>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</si>
  <si>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</si>
  <si>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</si>
  <si>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</si>
  <si>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</si>
  <si>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</si>
  <si>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</si>
  <si>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</si>
  <si>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</si>
  <si>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</si>
  <si>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</si>
  <si>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</si>
  <si>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</si>
  <si>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</si>
  <si>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</si>
  <si>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</si>
  <si>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</si>
  <si>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</si>
  <si>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</si>
  <si>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</si>
  <si>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</si>
  <si>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</si>
  <si>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</si>
  <si>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</si>
  <si>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</si>
  <si>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</si>
  <si>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</si>
  <si>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</si>
  <si>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</si>
  <si>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</si>
  <si>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</si>
  <si>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</si>
  <si>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</si>
  <si>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</si>
  <si>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</si>
  <si>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</si>
  <si>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</si>
  <si>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</si>
  <si>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</si>
  <si>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</si>
  <si>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</si>
  <si>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</si>
  <si>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</si>
  <si>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</si>
  <si>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</si>
  <si>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</si>
  <si>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</si>
  <si>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</si>
  <si>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</si>
  <si>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</si>
  <si>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</si>
  <si>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</si>
  <si>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</si>
  <si>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</si>
  <si>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</si>
  <si>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</si>
  <si>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</si>
  <si>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</si>
  <si>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</si>
  <si>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</si>
  <si>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</si>
  <si>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</si>
  <si>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</si>
  <si>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</si>
  <si>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</si>
  <si>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</si>
  <si>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</si>
  <si>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</si>
  <si>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</si>
  <si>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</si>
  <si>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</si>
  <si>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</si>
  <si>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</si>
  <si>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</si>
  <si>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</si>
  <si>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</si>
  <si>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</si>
  <si>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</si>
  <si>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</si>
  <si>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</si>
  <si>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</si>
  <si>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</si>
  <si>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</si>
  <si>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</si>
  <si>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</si>
  <si>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</si>
  <si>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</si>
  <si>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</si>
  <si>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</si>
  <si>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</si>
  <si>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</si>
  <si>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</si>
  <si>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</si>
  <si>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</si>
  <si>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</si>
  <si>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</si>
  <si>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</si>
  <si>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</si>
  <si>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</si>
  <si>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</si>
  <si>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</si>
  <si>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</si>
  <si>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</si>
  <si>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</si>
  <si>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</si>
  <si>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</si>
  <si>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</si>
  <si>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</si>
  <si>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</si>
  <si>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</si>
  <si>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</si>
  <si>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</si>
  <si>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</si>
  <si>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</si>
  <si>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</si>
  <si>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</si>
  <si>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</si>
  <si>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</si>
  <si>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</si>
  <si>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</si>
  <si>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</si>
  <si>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</si>
  <si>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</si>
  <si>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</si>
  <si>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</si>
  <si>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</si>
  <si>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</si>
  <si>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</si>
  <si>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</si>
  <si>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</si>
  <si>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</si>
  <si>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</si>
  <si>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</si>
  <si>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</si>
  <si>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</si>
  <si>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</si>
  <si>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</si>
  <si>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</si>
  <si>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</si>
  <si>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</si>
  <si>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</si>
  <si>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</si>
  <si>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</si>
  <si>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</si>
  <si>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</si>
  <si>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</si>
  <si>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</si>
  <si>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</si>
  <si>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</si>
  <si>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</si>
  <si>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</si>
  <si>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</si>
  <si>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</si>
  <si>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</si>
  <si>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</si>
  <si>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</si>
  <si>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</si>
  <si>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</si>
  <si>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</si>
  <si>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</si>
  <si>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</si>
  <si>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</si>
  <si>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</si>
  <si>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</si>
  <si>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</si>
  <si>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</si>
  <si>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</si>
  <si>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</si>
  <si>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</si>
  <si>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</si>
  <si>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</si>
  <si>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</si>
  <si>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</si>
  <si>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</si>
  <si>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</si>
  <si>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</si>
  <si>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</si>
  <si>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</si>
  <si>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</si>
  <si>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</si>
  <si>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</si>
  <si>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</si>
  <si>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</si>
  <si>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</si>
  <si>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</si>
  <si>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</si>
  <si>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</si>
  <si>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</si>
  <si>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</si>
  <si>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</si>
  <si>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</si>
  <si>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</si>
  <si>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</si>
  <si>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</si>
  <si>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</si>
  <si>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</si>
  <si>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</si>
  <si>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</si>
  <si>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</si>
  <si>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</si>
  <si>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</si>
  <si>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</si>
  <si>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</si>
  <si>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</si>
  <si>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</si>
  <si>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</si>
  <si>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</si>
  <si>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</si>
  <si>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</si>
  <si>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</si>
  <si>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</si>
  <si>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</si>
  <si>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</si>
  <si>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</si>
  <si>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</si>
  <si>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</si>
  <si>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</si>
  <si>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</si>
  <si>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</si>
  <si>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</si>
  <si>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</si>
  <si>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</si>
  <si>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</si>
  <si>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</si>
  <si>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</si>
  <si>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</si>
  <si>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</si>
  <si>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</si>
  <si>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</si>
  <si>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</si>
  <si>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</si>
  <si>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</si>
  <si>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</si>
  <si>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</si>
  <si>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</si>
  <si>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</si>
  <si>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</si>
  <si>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</si>
  <si>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</si>
  <si>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</si>
  <si>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</si>
  <si>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</si>
  <si>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</si>
  <si>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</si>
  <si>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</si>
  <si>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</si>
  <si>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</si>
  <si>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</si>
  <si>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</si>
  <si>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</si>
  <si>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</si>
  <si>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</si>
  <si>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</si>
  <si>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</si>
  <si>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</si>
  <si>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</si>
  <si>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</si>
  <si>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</si>
  <si>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</si>
  <si>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</si>
  <si>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</si>
  <si>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</si>
  <si>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</si>
  <si>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</si>
  <si>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</si>
  <si>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</si>
  <si>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</si>
  <si>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</si>
  <si>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</si>
  <si>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</si>
  <si>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</si>
  <si>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</si>
  <si>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</si>
  <si>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</si>
  <si>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</si>
  <si>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</si>
  <si>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</si>
  <si>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</si>
  <si>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</si>
  <si>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</si>
  <si>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</si>
  <si>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</si>
  <si>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</si>
  <si>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</si>
  <si>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</si>
  <si>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</si>
  <si>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</si>
  <si>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</si>
  <si>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</si>
  <si>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</si>
  <si>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</si>
  <si>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</si>
  <si>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</si>
  <si>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</si>
  <si>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</si>
  <si>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</si>
  <si>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</si>
  <si>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</si>
  <si>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</si>
  <si>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</si>
  <si>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</si>
  <si>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</si>
  <si>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</si>
  <si>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</si>
  <si>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</si>
  <si>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</si>
  <si>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</si>
  <si>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</si>
  <si>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</si>
  <si>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</si>
  <si>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</si>
  <si>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</si>
  <si>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</si>
  <si>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</si>
  <si>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</si>
  <si>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</si>
  <si>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</si>
  <si>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</si>
  <si>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</si>
  <si>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</si>
  <si>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</si>
  <si>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</si>
  <si>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</si>
  <si>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</si>
  <si>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</si>
  <si>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</si>
  <si>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</si>
  <si>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</si>
  <si>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</si>
  <si>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</si>
  <si>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</si>
  <si>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</si>
  <si>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</si>
  <si>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</si>
  <si>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</si>
  <si>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</si>
  <si>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</si>
  <si>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</si>
  <si>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</si>
  <si>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</si>
  <si>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</si>
  <si>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</si>
  <si>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</si>
  <si>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</si>
  <si>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</si>
  <si>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</si>
  <si>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</si>
  <si>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</si>
  <si>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</si>
  <si>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</si>
  <si>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</si>
  <si>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</si>
  <si>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</si>
  <si>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</si>
  <si>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</si>
  <si>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</si>
  <si>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</si>
  <si>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</si>
  <si>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</si>
  <si>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</si>
  <si>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</si>
  <si>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</si>
  <si>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</si>
  <si>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</si>
  <si>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</si>
  <si>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</si>
  <si>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</si>
  <si>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</si>
  <si>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</si>
  <si>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</si>
  <si>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</si>
  <si>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</si>
  <si>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</si>
  <si>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</si>
  <si>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</si>
  <si>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</si>
  <si>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</si>
  <si>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</si>
  <si>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</si>
  <si>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</si>
  <si>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</si>
  <si>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</si>
  <si>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</si>
  <si>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</si>
  <si>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</si>
  <si>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</si>
  <si>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</si>
  <si>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</si>
  <si>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</si>
  <si>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</si>
  <si>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</si>
  <si>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</si>
  <si>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</si>
  <si>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</si>
  <si>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</si>
  <si>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</si>
  <si>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</si>
  <si>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</si>
  <si>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</si>
  <si>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</si>
  <si>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</si>
  <si>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</si>
  <si>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</si>
  <si>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</si>
  <si>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</si>
  <si>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</si>
  <si>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</si>
  <si>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</si>
  <si>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</si>
  <si>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</si>
  <si>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</si>
  <si>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</si>
  <si>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</si>
  <si>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</si>
  <si>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</si>
  <si>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</si>
  <si>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</si>
  <si>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</si>
  <si>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</si>
  <si>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</si>
  <si>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</si>
  <si>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</si>
  <si>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</si>
  <si>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</si>
  <si>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</si>
  <si>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</si>
  <si>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</si>
  <si>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</si>
  <si>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</si>
  <si>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</si>
  <si>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</si>
  <si>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</si>
  <si>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</si>
  <si>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</si>
  <si>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</si>
  <si>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</si>
  <si>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</si>
  <si>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</si>
  <si>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</si>
  <si>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</si>
  <si>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</si>
  <si>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</si>
  <si>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</si>
  <si>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</si>
  <si>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</si>
  <si>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</si>
  <si>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</si>
  <si>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</si>
  <si>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</si>
  <si>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</si>
  <si>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</si>
  <si>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</si>
  <si>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</si>
  <si>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</si>
  <si>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</si>
  <si>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</si>
  <si>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</si>
  <si>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</si>
  <si>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</si>
  <si>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</si>
  <si>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</si>
  <si>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</si>
  <si>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</si>
  <si>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</si>
  <si>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</si>
  <si>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</si>
  <si>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</si>
  <si>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</si>
  <si>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</si>
  <si>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</si>
  <si>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</si>
  <si>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</si>
  <si>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</si>
  <si>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</si>
  <si>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</si>
  <si>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</si>
  <si>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</si>
  <si>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</si>
  <si>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</si>
  <si>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</si>
  <si>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</si>
  <si>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</si>
  <si>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</si>
  <si>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</si>
  <si>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</si>
  <si>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</si>
  <si>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</si>
  <si>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</si>
  <si>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</si>
  <si>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</si>
  <si>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</si>
  <si>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</si>
  <si>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</si>
  <si>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</si>
  <si>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</si>
  <si>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</si>
  <si>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</si>
  <si>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</si>
  <si>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</si>
  <si>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</si>
  <si>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</si>
  <si>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</si>
  <si>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</si>
  <si>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</si>
  <si>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</si>
  <si>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</si>
  <si>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</si>
  <si>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</si>
  <si>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</si>
  <si>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</si>
  <si>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</si>
  <si>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</si>
  <si>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</si>
  <si>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</si>
  <si>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</si>
  <si>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</si>
  <si>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</si>
  <si>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</si>
  <si>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</si>
  <si>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</si>
  <si>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</si>
  <si>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</si>
  <si>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</si>
  <si>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</si>
  <si>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</si>
  <si>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</si>
  <si>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</si>
  <si>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</si>
  <si>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</si>
  <si>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</si>
  <si>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</si>
  <si>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</si>
  <si>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</si>
  <si>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</si>
  <si>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</si>
  <si>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</si>
  <si>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</si>
  <si>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</si>
  <si>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</si>
  <si>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</si>
  <si>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</si>
  <si>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</si>
  <si>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</si>
  <si>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</si>
  <si>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</si>
  <si>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</si>
  <si>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</si>
  <si>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</si>
  <si>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</si>
  <si>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</si>
  <si>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</si>
  <si>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</si>
  <si>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</si>
  <si>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</si>
  <si>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</si>
  <si>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</si>
  <si>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</si>
  <si>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</si>
  <si>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</si>
  <si>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</si>
  <si>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</si>
  <si>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</si>
  <si>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</si>
  <si>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</si>
  <si>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</si>
  <si>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</si>
  <si>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</si>
  <si>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</si>
  <si>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</si>
  <si>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</si>
  <si>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</si>
  <si>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</si>
  <si>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</si>
  <si>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</si>
  <si>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</si>
  <si>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</si>
  <si>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</si>
  <si>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</si>
  <si>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</si>
  <si>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</si>
  <si>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</si>
  <si>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</si>
  <si>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</si>
  <si>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</si>
  <si>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</si>
  <si>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</si>
  <si>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</si>
  <si>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</si>
  <si>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</si>
  <si>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</si>
  <si>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</si>
  <si>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</si>
  <si>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</si>
  <si>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</si>
  <si>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</si>
  <si>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</si>
  <si>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</si>
  <si>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</si>
  <si>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</si>
  <si>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</si>
  <si>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</si>
  <si>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</si>
  <si>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</si>
  <si>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</si>
  <si>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</si>
  <si>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</si>
  <si>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</si>
  <si>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</si>
  <si>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</si>
  <si>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</si>
  <si>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</si>
  <si>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</si>
  <si>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</si>
  <si>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</si>
  <si>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</si>
  <si>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</si>
  <si>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</si>
  <si>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</si>
  <si>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</si>
  <si>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</si>
  <si>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</si>
  <si>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</si>
  <si>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</si>
  <si>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</si>
  <si>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</si>
  <si>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</si>
  <si>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</si>
  <si>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</si>
  <si>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</si>
  <si>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</si>
  <si>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</si>
  <si>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</si>
  <si>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</si>
  <si>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</si>
  <si>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</si>
  <si>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</si>
  <si>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</si>
  <si>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</si>
  <si>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</si>
  <si>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</si>
  <si>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</si>
  <si>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</si>
  <si>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</si>
  <si>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</si>
  <si>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</si>
  <si>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</si>
  <si>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</si>
  <si>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</si>
  <si>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</si>
  <si>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</si>
  <si>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</si>
  <si>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</si>
  <si>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</si>
  <si>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</si>
  <si>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</si>
  <si>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</si>
  <si>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</si>
  <si>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</si>
  <si>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</si>
  <si>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</si>
  <si>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</si>
  <si>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</si>
  <si>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</si>
  <si>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</si>
  <si>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</si>
  <si>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</si>
  <si>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</si>
  <si>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</si>
  <si>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</si>
  <si>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</si>
  <si>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</si>
  <si>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</si>
  <si>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</si>
  <si>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</si>
  <si>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</si>
  <si>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</si>
  <si>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</si>
  <si>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</si>
  <si>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</si>
  <si>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</si>
  <si>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</si>
  <si>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</si>
  <si>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</si>
  <si>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</si>
  <si>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</si>
  <si>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</si>
  <si>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</si>
  <si>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</si>
  <si>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</si>
  <si>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</si>
  <si>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</si>
  <si>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</si>
  <si>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</si>
  <si>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</si>
  <si>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</si>
  <si>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</si>
  <si>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</si>
  <si>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</si>
  <si>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</si>
  <si>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</si>
  <si>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</si>
  <si>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</si>
  <si>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</si>
  <si>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</si>
  <si>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</si>
  <si>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</si>
  <si>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</si>
  <si>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</si>
  <si>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</si>
  <si>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</si>
  <si>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</si>
  <si>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</si>
  <si>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</si>
  <si>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</si>
  <si>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</si>
  <si>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</si>
  <si>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</si>
  <si>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</si>
  <si>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</si>
  <si>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</si>
  <si>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</si>
  <si>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</si>
  <si>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</si>
  <si>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</si>
  <si>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</si>
  <si>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</si>
  <si>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</si>
  <si>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</si>
  <si>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</si>
  <si>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</si>
  <si>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</si>
  <si>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</si>
  <si>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</si>
  <si>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</si>
  <si>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</si>
  <si>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</si>
  <si>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</si>
  <si>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</si>
  <si>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</si>
  <si>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</si>
  <si>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</si>
  <si>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</si>
  <si>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</si>
  <si>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</si>
  <si>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</si>
  <si>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</si>
  <si>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</si>
  <si>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</si>
  <si>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</si>
  <si>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</si>
  <si>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</si>
  <si>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</si>
  <si>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</si>
  <si>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</si>
  <si>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</si>
  <si>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</si>
  <si>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</si>
  <si>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</si>
  <si>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</si>
  <si>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</si>
  <si>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</si>
  <si>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</si>
  <si>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</si>
  <si>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</si>
  <si>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</si>
  <si>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</si>
  <si>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</si>
  <si>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</si>
  <si>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</si>
  <si>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</si>
  <si>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</si>
  <si>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</si>
  <si>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</si>
  <si>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</si>
  <si>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</si>
  <si>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</si>
  <si>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</si>
  <si>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</si>
  <si>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</si>
  <si>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</si>
  <si>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</si>
  <si>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</si>
  <si>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</si>
  <si>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</si>
  <si>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</si>
  <si>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</si>
  <si>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</si>
  <si>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</si>
  <si>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</si>
  <si>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</si>
  <si>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</si>
  <si>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</si>
  <si>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</si>
  <si>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</si>
  <si>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</si>
  <si>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</si>
  <si>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</si>
  <si>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</si>
  <si>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</si>
  <si>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</si>
  <si>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</si>
  <si>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</si>
  <si>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</si>
  <si>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</si>
  <si>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</si>
  <si>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</si>
  <si>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</si>
  <si>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</si>
  <si>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</si>
  <si>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</si>
  <si>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</si>
  <si>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</si>
  <si>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</si>
  <si>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</si>
  <si>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</si>
  <si>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</si>
  <si>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</si>
  <si>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</si>
  <si>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</si>
  <si>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</si>
  <si>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</si>
  <si>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</si>
  <si>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</si>
  <si>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</si>
  <si>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</si>
  <si>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</si>
  <si>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</si>
  <si>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</si>
  <si>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</si>
  <si>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</si>
  <si>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</si>
  <si>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</si>
  <si>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</si>
  <si>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</si>
  <si>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</si>
  <si>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</si>
  <si>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</si>
  <si>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</si>
  <si>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</si>
  <si>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</si>
  <si>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</si>
  <si>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</si>
  <si>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</si>
  <si>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</si>
  <si>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</si>
  <si>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</si>
  <si>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</si>
  <si>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</si>
  <si>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</si>
  <si>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</si>
  <si>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</si>
  <si>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</si>
  <si>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</si>
  <si>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</si>
  <si>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</si>
  <si>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</si>
  <si>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</si>
  <si>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</si>
  <si>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</si>
  <si>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</si>
  <si>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</si>
  <si>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</si>
  <si>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</si>
  <si>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</si>
  <si>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</si>
  <si>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</si>
  <si>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</si>
  <si>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</si>
  <si>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</si>
  <si>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</si>
  <si>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</si>
  <si>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</si>
  <si>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</si>
  <si>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</si>
  <si>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</si>
  <si>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</si>
  <si>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</si>
  <si>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</si>
  <si>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</si>
  <si>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</si>
  <si>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</si>
  <si>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</si>
  <si>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</si>
  <si>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</si>
  <si>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</si>
  <si>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</si>
  <si>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</si>
  <si>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</si>
  <si>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</si>
  <si>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</si>
  <si>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</si>
  <si>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</si>
  <si>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</si>
  <si>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</si>
  <si>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</si>
  <si>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</si>
  <si>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</si>
  <si>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</si>
  <si>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</si>
  <si>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</si>
  <si>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</si>
  <si>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</si>
  <si>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</si>
  <si>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</si>
  <si>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</si>
  <si>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</si>
  <si>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</si>
  <si>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</si>
  <si>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</si>
  <si>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</si>
  <si>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</si>
  <si>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</si>
  <si>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</si>
  <si>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</si>
  <si>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</si>
  <si>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</si>
  <si>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</si>
  <si>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</si>
  <si>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</si>
  <si>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</si>
  <si>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</si>
  <si>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</si>
  <si>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</si>
  <si>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</si>
  <si>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</si>
  <si>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</si>
  <si>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</si>
  <si>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</si>
  <si>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</si>
  <si>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</si>
  <si>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</si>
  <si>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</si>
  <si>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</si>
  <si>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</si>
  <si>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</si>
  <si>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</si>
  <si>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</si>
  <si>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</si>
  <si>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</si>
  <si>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</si>
  <si>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</si>
  <si>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</si>
  <si>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</si>
  <si>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</si>
  <si>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</si>
  <si>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</si>
  <si>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</si>
  <si>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</si>
  <si>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</si>
  <si>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</si>
  <si>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</si>
  <si>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</si>
  <si>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</si>
  <si>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</si>
  <si>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</si>
  <si>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</si>
  <si>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</si>
  <si>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</si>
  <si>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</si>
  <si>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</si>
  <si>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</si>
  <si>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</si>
  <si>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</si>
  <si>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</si>
  <si>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</si>
  <si>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</si>
  <si>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</si>
  <si>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</si>
  <si>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</si>
  <si>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</si>
  <si>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</si>
  <si>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</si>
  <si>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</si>
  <si>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</si>
  <si>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</si>
  <si>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</si>
  <si>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</si>
  <si>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</si>
  <si>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</si>
  <si>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</si>
  <si>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</si>
  <si>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</si>
  <si>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</si>
  <si>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</si>
  <si>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</si>
  <si>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</si>
  <si>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</si>
  <si>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</si>
  <si>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</si>
  <si>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</si>
  <si>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</si>
  <si>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</si>
  <si>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</si>
  <si>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</si>
  <si>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</si>
  <si>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</si>
  <si>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</si>
  <si>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</si>
  <si>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</si>
  <si>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</si>
  <si>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</si>
  <si>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</si>
  <si>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</si>
  <si>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</si>
  <si>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</si>
  <si>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</si>
  <si>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</si>
  <si>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</si>
  <si>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</si>
  <si>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</si>
  <si>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</si>
  <si>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</si>
  <si>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</si>
  <si>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</si>
  <si>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</si>
  <si>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</si>
  <si>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</si>
  <si>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</si>
  <si>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</si>
  <si>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</si>
  <si>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</si>
  <si>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</si>
  <si>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</si>
  <si>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</si>
  <si>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</si>
  <si>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</si>
  <si>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</si>
  <si>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</si>
  <si>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</si>
  <si>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</si>
  <si>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</si>
  <si>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</si>
  <si>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</si>
  <si>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</si>
  <si>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</si>
  <si>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</si>
  <si>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</si>
  <si>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</si>
  <si>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</si>
  <si>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</si>
  <si>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</si>
  <si>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</si>
  <si>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</si>
  <si>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</si>
  <si>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</si>
  <si>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</si>
  <si>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</si>
  <si>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</si>
  <si>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</si>
  <si>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</si>
  <si>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</si>
  <si>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</si>
  <si>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</si>
  <si>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</si>
  <si>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</si>
  <si>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</si>
  <si>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</si>
  <si>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</si>
  <si>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</si>
  <si>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</si>
  <si>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</si>
  <si>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</si>
  <si>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</si>
  <si>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</si>
  <si>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</si>
  <si>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</si>
  <si>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</si>
  <si>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</si>
  <si>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</si>
  <si>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</si>
  <si>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</si>
  <si>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</si>
  <si>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</si>
  <si>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</si>
  <si>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</si>
  <si>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</si>
  <si>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</si>
  <si>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</si>
  <si>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</si>
  <si>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</si>
  <si>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</si>
  <si>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</si>
  <si>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</si>
  <si>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</si>
  <si>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</si>
  <si>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</si>
  <si>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</si>
  <si>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</si>
  <si>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</si>
  <si>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</si>
  <si>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</si>
  <si>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</si>
  <si>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</si>
  <si>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</si>
  <si>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</si>
  <si>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</si>
  <si>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</si>
  <si>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</si>
  <si>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</si>
  <si>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</si>
  <si>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</si>
  <si>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</si>
  <si>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</si>
  <si>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</si>
  <si>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</si>
  <si>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</si>
  <si>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</si>
  <si>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</si>
  <si>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</si>
  <si>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</si>
  <si>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</si>
  <si>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</si>
  <si>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</si>
  <si>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</si>
  <si>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</si>
  <si>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</si>
  <si>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</si>
  <si>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</si>
  <si>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</si>
  <si>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</si>
  <si>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</si>
  <si>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</si>
  <si>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</si>
  <si>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</si>
  <si>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</si>
  <si>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</si>
  <si>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</si>
  <si>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</si>
  <si>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</si>
  <si>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</si>
  <si>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</si>
  <si>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</si>
  <si>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</si>
  <si>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</si>
  <si>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</si>
  <si>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</si>
  <si>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</si>
  <si>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</si>
  <si>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</si>
  <si>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</si>
  <si>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</si>
  <si>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</si>
  <si>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</si>
  <si>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</si>
  <si>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</si>
  <si>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</si>
  <si>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</si>
  <si>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</si>
  <si>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</si>
  <si>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</si>
  <si>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</si>
  <si>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</si>
  <si>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</si>
  <si>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</si>
  <si>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</si>
  <si>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</si>
  <si>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</si>
  <si>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</si>
  <si>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</si>
  <si>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</si>
  <si>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</si>
  <si>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</si>
  <si>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</si>
  <si>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</si>
  <si>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</si>
  <si>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</si>
  <si>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</si>
  <si>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</si>
  <si>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</si>
  <si>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</si>
  <si>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</si>
  <si>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</si>
  <si>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</si>
  <si>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</si>
  <si>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</si>
  <si>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</si>
  <si>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</si>
  <si>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</si>
  <si>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</si>
  <si>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</si>
  <si>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</si>
  <si>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</si>
  <si>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</si>
  <si>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</si>
  <si>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</si>
  <si>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</si>
  <si>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</si>
  <si>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</si>
  <si>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</si>
  <si>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</si>
  <si>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</si>
  <si>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</si>
  <si>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</si>
  <si>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</si>
  <si>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</si>
  <si>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</si>
  <si>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</si>
  <si>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</si>
  <si>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</si>
  <si>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</si>
  <si>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</si>
  <si>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</si>
  <si>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</si>
  <si>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</si>
  <si>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</si>
  <si>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</si>
  <si>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</si>
  <si>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</si>
  <si>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</si>
  <si>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</si>
  <si>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</si>
  <si>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</si>
  <si>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</si>
  <si>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</si>
  <si>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</si>
  <si>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</si>
  <si>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</si>
  <si>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</si>
  <si>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</si>
  <si>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</si>
  <si>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</si>
  <si>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</si>
  <si>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</si>
  <si>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</si>
  <si>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</si>
  <si>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</si>
  <si>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</si>
  <si>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</si>
  <si>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</si>
  <si>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</si>
  <si>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</si>
  <si>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</si>
  <si>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</si>
  <si>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</si>
  <si>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</si>
  <si>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</si>
  <si>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</si>
  <si>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</si>
  <si>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</si>
  <si>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</si>
  <si>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</si>
  <si>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</si>
  <si>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</si>
  <si>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</si>
  <si>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</si>
  <si>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</si>
  <si>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</si>
  <si>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</si>
  <si>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</si>
  <si>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</si>
  <si>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</si>
  <si>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</si>
  <si>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</si>
  <si>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</si>
  <si>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</si>
  <si>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</si>
  <si>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</si>
  <si>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</si>
  <si>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</si>
  <si>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</si>
  <si>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</si>
  <si>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</si>
  <si>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</si>
  <si>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</si>
  <si>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</si>
  <si>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</si>
  <si>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</si>
  <si>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</si>
  <si>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</si>
  <si>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</si>
  <si>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</si>
  <si>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</si>
  <si>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</si>
  <si>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</si>
  <si>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</si>
  <si>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</si>
  <si>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</si>
  <si>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</si>
  <si>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</si>
  <si>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</si>
  <si>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</si>
  <si>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</si>
  <si>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</si>
  <si>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</si>
  <si>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</si>
  <si>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</si>
  <si>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</si>
  <si>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</si>
  <si>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</si>
  <si>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</si>
  <si>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</si>
  <si>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</si>
  <si>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</si>
  <si>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</si>
  <si>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</si>
  <si>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</si>
  <si>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</si>
  <si>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</si>
  <si>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</si>
  <si>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</si>
  <si>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</si>
  <si>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</si>
  <si>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</si>
  <si>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</si>
  <si>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</si>
  <si>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</si>
  <si>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</si>
  <si>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</si>
  <si>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</si>
  <si>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</si>
  <si>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</si>
  <si>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</si>
  <si>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</si>
  <si>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</si>
  <si>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</si>
  <si>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</si>
  <si>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</si>
  <si>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</si>
  <si>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</si>
  <si>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</si>
  <si>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</si>
  <si>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</si>
  <si>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</si>
  <si>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</si>
  <si>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</si>
  <si>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</si>
  <si>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</si>
  <si>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</si>
  <si>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</si>
  <si>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</si>
  <si>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</si>
  <si>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</si>
  <si>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</si>
  <si>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</si>
  <si>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</si>
  <si>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</si>
  <si>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</si>
  <si>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</si>
  <si>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</si>
  <si>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</si>
  <si>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</si>
  <si>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</si>
  <si>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</si>
  <si>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</si>
  <si>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</si>
  <si>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</si>
  <si>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</si>
  <si>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</si>
  <si>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</si>
  <si>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</si>
  <si>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</si>
  <si>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</si>
  <si>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</si>
  <si>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</si>
  <si>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</si>
  <si>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</si>
  <si>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</si>
  <si>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</si>
  <si>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</si>
  <si>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</si>
  <si>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</si>
  <si>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</si>
  <si>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</si>
  <si>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</si>
  <si>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</si>
  <si>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</si>
  <si>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</si>
  <si>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</si>
  <si>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</si>
  <si>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</si>
  <si>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</si>
  <si>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</si>
  <si>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</si>
  <si>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</si>
  <si>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</si>
  <si>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</si>
  <si>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</si>
  <si>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</si>
  <si>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</si>
  <si>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</si>
  <si>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</si>
  <si>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</si>
  <si>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</si>
  <si>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</si>
  <si>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</si>
  <si>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</si>
  <si>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</si>
  <si>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</si>
  <si>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</si>
  <si>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</si>
  <si>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</si>
  <si>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</si>
  <si>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</si>
  <si>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</si>
  <si>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</si>
  <si>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</si>
  <si>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</si>
  <si>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</si>
  <si>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</si>
  <si>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</si>
  <si>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</si>
  <si>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</si>
  <si>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</si>
  <si>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</si>
  <si>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</si>
  <si>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</si>
  <si>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</si>
  <si>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</si>
  <si>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</si>
  <si>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</si>
  <si>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</si>
  <si>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</si>
  <si>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</si>
  <si>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</si>
  <si>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</si>
  <si>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</si>
  <si>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</si>
  <si>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</si>
  <si>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</si>
  <si>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</si>
  <si>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</si>
  <si>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</si>
  <si>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</si>
  <si>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</si>
  <si>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</si>
  <si>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</si>
  <si>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</si>
  <si>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</si>
  <si>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</si>
  <si>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</si>
  <si>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</si>
  <si>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</si>
  <si>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</si>
  <si>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</si>
  <si>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</si>
  <si>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</si>
  <si>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</si>
  <si>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</si>
  <si>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</si>
  <si>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</si>
  <si>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</si>
  <si>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</si>
  <si>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</si>
  <si>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</si>
  <si>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</si>
  <si>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</si>
  <si>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</si>
  <si>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</si>
  <si>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</si>
  <si>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</si>
  <si>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</si>
  <si>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</si>
  <si>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</si>
  <si>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</si>
  <si>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</si>
  <si>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</si>
  <si>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</si>
  <si>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</si>
  <si>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</si>
  <si>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</si>
  <si>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</si>
  <si>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</si>
  <si>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</si>
  <si>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</si>
  <si>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</si>
  <si>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</si>
  <si>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</si>
  <si>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</si>
  <si>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</si>
  <si>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</si>
  <si>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</si>
  <si>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</si>
  <si>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</si>
  <si>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</si>
  <si>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</si>
  <si>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</si>
  <si>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</si>
  <si>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</si>
  <si>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</si>
  <si>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</si>
  <si>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</si>
  <si>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</si>
  <si>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</si>
  <si>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</si>
  <si>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</si>
  <si>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</si>
  <si>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</si>
  <si>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</si>
  <si>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</si>
  <si>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</si>
  <si>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</si>
  <si>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</si>
  <si>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</si>
  <si>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</si>
  <si>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</si>
  <si>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</si>
  <si>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</si>
  <si>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</si>
  <si>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</si>
  <si>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</si>
  <si>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</si>
  <si>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</si>
  <si>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</si>
  <si>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</si>
  <si>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</si>
  <si>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</si>
  <si>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</si>
  <si>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</si>
  <si>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</si>
  <si>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</si>
  <si>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</si>
  <si>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</si>
  <si>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</si>
  <si>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</si>
  <si>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</si>
  <si>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</si>
  <si>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</si>
  <si>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</si>
  <si>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</si>
  <si>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</si>
  <si>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</si>
  <si>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</si>
  <si>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</si>
  <si>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</si>
  <si>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</si>
  <si>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</si>
  <si>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</si>
  <si>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</si>
  <si>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</si>
  <si>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</si>
  <si>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</si>
  <si>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</si>
  <si>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</si>
  <si>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</si>
  <si>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</si>
  <si>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</si>
  <si>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</si>
  <si>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</si>
  <si>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</si>
  <si>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</si>
  <si>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</si>
  <si>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</si>
  <si>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</si>
  <si>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</si>
  <si>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</si>
  <si>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</si>
  <si>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</si>
  <si>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</si>
  <si>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</si>
  <si>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</si>
  <si>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</si>
  <si>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</si>
  <si>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</si>
  <si>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</si>
  <si>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</si>
  <si>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</si>
  <si>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</si>
  <si>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</si>
  <si>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</si>
  <si>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</si>
  <si>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</si>
  <si>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</si>
  <si>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</si>
  <si>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</si>
  <si>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</si>
  <si>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</si>
  <si>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</si>
  <si>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</si>
  <si>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</si>
  <si>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</si>
  <si>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</si>
  <si>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</si>
  <si>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</si>
  <si>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</si>
  <si>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</si>
  <si>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</si>
  <si>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</si>
  <si>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</si>
  <si>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</si>
  <si>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</si>
  <si>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</si>
  <si>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</si>
  <si>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</si>
  <si>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</si>
  <si>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</si>
  <si>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</si>
  <si>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</si>
  <si>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</si>
  <si>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</si>
  <si>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</si>
  <si>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</si>
  <si>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</si>
  <si>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</si>
  <si>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</si>
  <si>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</si>
  <si>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</si>
  <si>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</si>
  <si>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</si>
  <si>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</si>
  <si>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</si>
  <si>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</si>
  <si>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</si>
  <si>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</si>
  <si>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</si>
  <si>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</si>
  <si>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</si>
  <si>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</si>
  <si>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</si>
  <si>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</si>
  <si>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</si>
  <si>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</si>
  <si>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</si>
  <si>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</si>
  <si>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</si>
  <si>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</si>
  <si>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</si>
  <si>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</si>
  <si>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</si>
  <si>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</si>
  <si>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</si>
  <si>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</si>
  <si>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</si>
  <si>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</si>
  <si>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</si>
  <si>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</si>
  <si>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</si>
  <si>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</si>
  <si>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</si>
  <si>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</si>
  <si>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</si>
  <si>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</si>
  <si>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</si>
  <si>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</si>
  <si>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</si>
  <si>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</si>
  <si>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</si>
  <si>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</si>
  <si>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</si>
  <si>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</si>
  <si>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</si>
  <si>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</si>
  <si>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</si>
  <si>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</si>
  <si>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</si>
  <si>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</si>
  <si>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</si>
  <si>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</si>
  <si>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</si>
  <si>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</si>
  <si>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</si>
  <si>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</si>
  <si>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</si>
  <si>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</si>
  <si>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</si>
  <si>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</si>
  <si>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</si>
  <si>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</si>
  <si>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</si>
  <si>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</si>
  <si>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</si>
  <si>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</si>
  <si>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</si>
  <si>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</si>
  <si>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</si>
  <si>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</si>
  <si>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</si>
  <si>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</si>
  <si>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</si>
  <si>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</si>
  <si>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</si>
  <si>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</si>
  <si>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</si>
  <si>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</si>
  <si>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</si>
  <si>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</si>
  <si>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</si>
  <si>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</si>
  <si>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</si>
  <si>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</si>
  <si>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</si>
  <si>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</si>
  <si>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</si>
  <si>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</si>
  <si>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</si>
  <si>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</si>
  <si>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</si>
  <si>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</si>
  <si>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</si>
  <si>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</si>
  <si>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</si>
  <si>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</si>
  <si>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</si>
  <si>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</si>
  <si>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</si>
  <si>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</si>
  <si>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</si>
  <si>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</si>
  <si>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</si>
  <si>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</si>
  <si>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</si>
  <si>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</si>
  <si>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</si>
  <si>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</si>
  <si>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</si>
  <si>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</si>
  <si>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</si>
  <si>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</si>
  <si>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</si>
  <si>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</si>
  <si>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</si>
  <si>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</si>
  <si>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</si>
  <si>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</si>
  <si>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</si>
  <si>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</si>
  <si>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</si>
  <si>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</si>
  <si>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</si>
  <si>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</si>
  <si>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</si>
  <si>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</si>
  <si>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</si>
  <si>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</si>
  <si>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</si>
  <si>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</si>
  <si>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</si>
  <si>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</si>
  <si>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</si>
  <si>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</si>
  <si>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</si>
  <si>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</si>
  <si>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</si>
  <si>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</si>
  <si>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</si>
  <si>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</si>
  <si>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</si>
  <si>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</si>
  <si>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</si>
  <si>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</si>
  <si>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</si>
  <si>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</si>
  <si>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</si>
  <si>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</si>
  <si>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</si>
  <si>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</si>
  <si>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</si>
  <si>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</si>
  <si>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</si>
  <si>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</si>
  <si>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</si>
  <si>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</si>
  <si>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</si>
  <si>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</si>
  <si>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</si>
  <si>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</si>
  <si>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</si>
  <si>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</si>
  <si>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</si>
  <si>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</si>
  <si>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</si>
  <si>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</si>
  <si>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</si>
  <si>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</si>
  <si>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</si>
  <si>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</si>
  <si>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</si>
  <si>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</si>
  <si>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</si>
  <si>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</si>
  <si>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</si>
  <si>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</si>
  <si>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</si>
  <si>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</si>
  <si>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</si>
  <si>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</si>
  <si>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</si>
  <si>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</si>
  <si>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</si>
  <si>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</si>
  <si>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</si>
  <si>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</si>
  <si>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</si>
  <si>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</si>
  <si>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</si>
  <si>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</si>
  <si>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</si>
  <si>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</si>
  <si>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</si>
  <si>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</si>
  <si>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</si>
  <si>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</si>
  <si>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</si>
  <si>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</si>
  <si>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</si>
  <si>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</si>
  <si>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</si>
  <si>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</si>
  <si>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</si>
  <si>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</si>
  <si>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</si>
  <si>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</si>
  <si>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</si>
  <si>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</si>
  <si>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</si>
  <si>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</si>
  <si>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</si>
  <si>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</si>
  <si>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</si>
  <si>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</si>
  <si>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</si>
  <si>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</si>
  <si>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</si>
  <si>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</si>
  <si>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</si>
  <si>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</si>
  <si>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</si>
  <si>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</si>
  <si>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</si>
  <si>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</si>
  <si>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</si>
  <si>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</si>
  <si>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</si>
  <si>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</si>
  <si>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</si>
  <si>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</si>
  <si>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</si>
  <si>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</si>
  <si>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</si>
  <si>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</si>
  <si>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</si>
  <si>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</si>
  <si>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</si>
  <si>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</si>
  <si>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</si>
  <si>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</si>
  <si>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</si>
  <si>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</si>
  <si>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</si>
  <si>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</si>
  <si>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</si>
  <si>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</si>
  <si>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</si>
  <si>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</si>
  <si>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</si>
  <si>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</si>
  <si>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</si>
  <si>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</si>
  <si>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</si>
  <si>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</si>
  <si>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</si>
  <si>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</si>
  <si>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</si>
  <si>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</si>
  <si>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</si>
  <si>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</si>
  <si>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</si>
  <si>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</si>
  <si>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</si>
  <si>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</si>
  <si>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</si>
  <si>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</si>
  <si>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</si>
  <si>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</si>
  <si>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</si>
  <si>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</si>
  <si>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</si>
  <si>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</si>
  <si>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</si>
  <si>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</si>
  <si>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</si>
  <si>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</si>
  <si>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</si>
  <si>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</si>
  <si>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</si>
  <si>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</si>
  <si>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</si>
  <si>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</si>
  <si>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</si>
  <si>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</si>
  <si>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</si>
  <si>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</si>
  <si>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</si>
  <si>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</si>
  <si>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</si>
  <si>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</si>
  <si>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</si>
  <si>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</si>
  <si>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</si>
  <si>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</si>
  <si>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</si>
  <si>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</si>
  <si>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</si>
  <si>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</si>
  <si>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</si>
  <si>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</si>
  <si>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</si>
  <si>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</si>
  <si>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</si>
  <si>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</si>
  <si>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</si>
  <si>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</si>
  <si>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</si>
  <si>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</si>
  <si>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</si>
  <si>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</si>
  <si>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</si>
  <si>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</si>
  <si>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</si>
  <si>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</si>
  <si>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</si>
  <si>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</si>
  <si>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</si>
  <si>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</si>
  <si>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</si>
  <si>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</si>
  <si>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</si>
  <si>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</si>
  <si>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</si>
  <si>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</si>
  <si>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</si>
  <si>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</si>
  <si>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</si>
  <si>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</si>
  <si>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</si>
  <si>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</si>
  <si>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</si>
  <si>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</si>
  <si>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</si>
  <si>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</si>
  <si>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</si>
  <si>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</si>
  <si>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</si>
  <si>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</si>
  <si>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</si>
  <si>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</si>
  <si>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</si>
  <si>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</si>
  <si>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</si>
  <si>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</si>
  <si>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</si>
  <si>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</si>
  <si>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</si>
  <si>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</si>
  <si>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</si>
  <si>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</si>
  <si>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</si>
  <si>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</si>
  <si>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</si>
  <si>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</si>
  <si>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</si>
  <si>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</si>
  <si>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</si>
  <si>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</si>
  <si>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</si>
  <si>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</si>
  <si>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</si>
  <si>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</si>
  <si>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</si>
  <si>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</si>
  <si>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</si>
  <si>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</si>
  <si>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</si>
  <si>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</si>
  <si>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</si>
  <si>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</si>
  <si>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</si>
  <si>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</si>
  <si>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</si>
  <si>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</si>
  <si>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</si>
  <si>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</si>
  <si>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</si>
  <si>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</si>
  <si>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</si>
  <si>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</si>
  <si>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</si>
  <si>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</si>
  <si>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</si>
  <si>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</si>
  <si>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</si>
  <si>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</si>
  <si>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</si>
  <si>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</si>
  <si>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</si>
  <si>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</si>
  <si>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</si>
  <si>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</si>
  <si>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</si>
  <si>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</si>
  <si>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</si>
  <si>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</si>
  <si>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</si>
  <si>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</si>
  <si>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</si>
  <si>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</si>
  <si>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</si>
  <si>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</si>
  <si>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</si>
  <si>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</si>
  <si>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</si>
  <si>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</si>
  <si>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</si>
  <si>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</si>
  <si>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</si>
  <si>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</si>
  <si>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</si>
  <si>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</si>
  <si>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</si>
  <si>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</si>
  <si>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</si>
  <si>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</si>
  <si>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</si>
  <si>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</si>
  <si>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</si>
  <si>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</si>
  <si>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</si>
  <si>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</si>
  <si>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</si>
  <si>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</si>
  <si>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</si>
  <si>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</si>
  <si>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</si>
  <si>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</si>
  <si>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</si>
  <si>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</si>
  <si>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</si>
  <si>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</si>
  <si>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</si>
  <si>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</si>
  <si>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</si>
  <si>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</si>
  <si>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</si>
  <si>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</si>
  <si>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</si>
  <si>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</si>
  <si>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</si>
  <si>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</si>
  <si>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</si>
  <si>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</si>
  <si>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</si>
  <si>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</si>
  <si>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</si>
  <si>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</si>
  <si>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</si>
  <si>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</si>
  <si>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</si>
  <si>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</si>
  <si>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</si>
  <si>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</si>
  <si>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</si>
  <si>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</si>
  <si>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</si>
  <si>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</si>
  <si>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</si>
  <si>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</si>
  <si>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</si>
  <si>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</si>
  <si>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</si>
  <si>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</si>
  <si>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</si>
  <si>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</si>
  <si>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</si>
  <si>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</si>
  <si>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</si>
  <si>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</si>
  <si>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</si>
  <si>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</si>
  <si>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</si>
  <si>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</si>
  <si>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</si>
  <si>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</si>
  <si>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</si>
  <si>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</si>
  <si>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</si>
  <si>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</si>
  <si>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</si>
  <si>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</si>
  <si>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</si>
  <si>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</si>
  <si>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</si>
  <si>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</si>
  <si>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</si>
  <si>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</si>
  <si>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</si>
  <si>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</si>
  <si>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</si>
  <si>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</si>
  <si>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</si>
  <si>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</si>
  <si>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</si>
  <si>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</si>
  <si>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</si>
  <si>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</si>
  <si>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</si>
  <si>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</si>
  <si>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</si>
  <si>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</si>
  <si>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</si>
  <si>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</si>
  <si>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</si>
  <si>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</si>
  <si>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</si>
  <si>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</si>
  <si>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</si>
  <si>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</si>
  <si>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</si>
  <si>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</si>
  <si>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</si>
  <si>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</si>
  <si>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</si>
  <si>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</si>
  <si>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</si>
  <si>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</si>
  <si>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</si>
  <si>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</si>
  <si>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</si>
  <si>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</si>
  <si>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</si>
  <si>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</si>
  <si>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</si>
  <si>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</si>
  <si>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</si>
  <si>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</si>
  <si>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</si>
  <si>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</si>
  <si>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</si>
  <si>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</si>
  <si>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</si>
  <si>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</si>
  <si>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</si>
  <si>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</si>
  <si>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</si>
  <si>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</si>
  <si>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</si>
  <si>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</si>
  <si>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</si>
  <si>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</si>
  <si>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</si>
  <si>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</si>
  <si>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</si>
  <si>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</si>
  <si>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</si>
  <si>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</si>
  <si>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</si>
  <si>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</si>
  <si>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</si>
  <si>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</si>
  <si>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</si>
  <si>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</si>
  <si>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</si>
  <si>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</si>
  <si>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</si>
  <si>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</si>
  <si>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</si>
  <si>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</si>
  <si>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</si>
  <si>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</si>
  <si>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</si>
  <si>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</si>
  <si>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</si>
  <si>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</si>
  <si>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</si>
  <si>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</si>
  <si>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</si>
  <si>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</si>
  <si>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</si>
  <si>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</si>
  <si>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</si>
  <si>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</si>
  <si>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</si>
  <si>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</si>
  <si>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</si>
  <si>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</si>
  <si>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</si>
  <si>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</si>
  <si>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</si>
  <si>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</si>
  <si>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</si>
  <si>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</si>
  <si>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</si>
  <si>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</si>
  <si>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</si>
  <si>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</si>
  <si>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</si>
  <si>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</si>
  <si>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</si>
  <si>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</si>
  <si>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</si>
  <si>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</si>
  <si>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</si>
  <si>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</si>
  <si>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</si>
  <si>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</si>
  <si>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</si>
  <si>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</si>
  <si>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</si>
  <si>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</si>
  <si>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</si>
  <si>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</si>
  <si>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</si>
  <si>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</si>
  <si>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</si>
  <si>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</si>
  <si>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</si>
  <si>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</si>
  <si>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</si>
  <si>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</si>
  <si>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</si>
  <si>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</si>
  <si>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</si>
  <si>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</si>
  <si>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</si>
  <si>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</si>
  <si>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</si>
  <si>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</si>
  <si>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</si>
  <si>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</si>
  <si>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</si>
  <si>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</si>
  <si>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</si>
  <si>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</si>
  <si>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</si>
  <si>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</si>
  <si>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</si>
  <si>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</si>
  <si>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</si>
  <si>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</si>
  <si>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</si>
  <si>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</si>
  <si>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</si>
  <si>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</si>
  <si>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</si>
  <si>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</si>
  <si>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</si>
  <si>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</si>
  <si>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</si>
  <si>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</si>
  <si>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</si>
  <si>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</si>
  <si>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</si>
  <si>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</si>
  <si>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</si>
  <si>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</si>
  <si>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</si>
  <si>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</si>
  <si>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</si>
  <si>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</si>
  <si>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</si>
  <si>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</si>
  <si>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</si>
  <si>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</si>
  <si>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</si>
  <si>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</si>
  <si>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</si>
  <si>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</si>
  <si>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</si>
  <si>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</si>
  <si>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</si>
  <si>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</si>
  <si>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</si>
  <si>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</si>
  <si>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</si>
  <si>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</si>
  <si>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</si>
  <si>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</si>
  <si>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</si>
  <si>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</si>
  <si>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</si>
  <si>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</si>
  <si>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</si>
  <si>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</si>
  <si>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</si>
  <si>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</si>
  <si>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</si>
  <si>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</si>
  <si>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</si>
  <si>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</si>
  <si>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</si>
  <si>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</si>
  <si>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</si>
  <si>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</si>
  <si>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</si>
  <si>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</si>
  <si>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</si>
  <si>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</si>
  <si>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</si>
  <si>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</si>
  <si>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</si>
  <si>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</si>
  <si>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</si>
  <si>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</si>
  <si>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</si>
  <si>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</si>
  <si>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</si>
  <si>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</si>
  <si>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</si>
  <si>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</si>
  <si>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</si>
  <si>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</si>
  <si>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</si>
  <si>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</si>
  <si>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</si>
  <si>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</si>
  <si>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</si>
  <si>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</si>
  <si>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</si>
  <si>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</si>
  <si>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</si>
  <si>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</si>
  <si>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</si>
  <si>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</si>
  <si>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</si>
  <si>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</si>
  <si>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</si>
  <si>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</si>
  <si>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</si>
  <si>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</si>
  <si>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</si>
  <si>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</si>
  <si>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</si>
  <si>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</si>
  <si>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</si>
  <si>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</si>
  <si>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</si>
  <si>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</si>
  <si>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</si>
  <si>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</si>
  <si>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</si>
  <si>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</si>
  <si>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</si>
  <si>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</si>
  <si>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</si>
  <si>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</si>
  <si>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</si>
  <si>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</si>
  <si>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</si>
  <si>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</si>
  <si>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</si>
  <si>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</si>
  <si>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</si>
  <si>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</si>
  <si>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</si>
  <si>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</si>
  <si>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</si>
  <si>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</si>
  <si>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</si>
  <si>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</si>
  <si>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</si>
  <si>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</si>
  <si>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</si>
  <si>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</si>
  <si>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</si>
  <si>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</si>
  <si>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</si>
  <si>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</si>
  <si>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</si>
  <si>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</si>
  <si>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</si>
  <si>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</si>
  <si>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</si>
  <si>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</si>
  <si>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</si>
  <si>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</si>
  <si>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</si>
  <si>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</si>
  <si>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</si>
  <si>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</si>
  <si>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</si>
  <si>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</si>
  <si>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</si>
  <si>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</si>
  <si>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</si>
  <si>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</si>
  <si>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</si>
  <si>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</si>
  <si>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</si>
  <si>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</si>
  <si>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</si>
  <si>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</si>
  <si>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</si>
  <si>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</si>
  <si>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</si>
  <si>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</si>
  <si>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</si>
  <si>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</si>
  <si>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</si>
  <si>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</si>
  <si>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</si>
  <si>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</si>
  <si>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</si>
  <si>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</si>
  <si>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</si>
  <si>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</si>
  <si>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</si>
  <si>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</si>
  <si>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</si>
  <si>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</si>
  <si>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</si>
  <si>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</si>
  <si>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</si>
  <si>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</si>
  <si>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</si>
  <si>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</si>
  <si>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</si>
  <si>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</si>
  <si>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</si>
  <si>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</si>
  <si>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</si>
  <si>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</si>
  <si>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</si>
  <si>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</si>
  <si>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</si>
  <si>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</si>
  <si>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</si>
  <si>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</si>
  <si>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</si>
  <si>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</si>
  <si>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</si>
  <si>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</si>
  <si>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</si>
  <si>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</si>
  <si>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</si>
  <si>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</si>
  <si>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</si>
  <si>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</si>
  <si>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</si>
  <si>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</si>
  <si>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</si>
  <si>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</si>
  <si>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</si>
  <si>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</si>
  <si>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</si>
  <si>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</si>
  <si>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</si>
  <si>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</si>
  <si>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</si>
  <si>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</si>
  <si>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</si>
  <si>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</si>
  <si>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</si>
  <si>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</si>
  <si>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</si>
  <si>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</si>
  <si>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</si>
  <si>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</si>
  <si>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</si>
  <si>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</si>
  <si>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</si>
  <si>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</si>
  <si>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</si>
  <si>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</si>
  <si>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</si>
  <si>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</si>
  <si>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</si>
  <si>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</si>
  <si>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</si>
  <si>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</si>
  <si>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</si>
  <si>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</si>
  <si>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</si>
  <si>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</si>
  <si>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</si>
  <si>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</si>
  <si>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</si>
  <si>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</si>
  <si>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</si>
  <si>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</si>
  <si>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</si>
  <si>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</si>
  <si>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</si>
  <si>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</si>
  <si>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</si>
  <si>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</si>
  <si>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</si>
  <si>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</si>
  <si>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</si>
  <si>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</si>
  <si>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</si>
  <si>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</si>
  <si>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</si>
  <si>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</si>
  <si>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</si>
  <si>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</si>
  <si>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</si>
  <si>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</si>
  <si>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</si>
  <si>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</si>
  <si>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</si>
  <si>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</si>
  <si>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</si>
  <si>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</si>
  <si>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</si>
  <si>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</si>
  <si>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</si>
  <si>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</si>
  <si>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</si>
  <si>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</si>
  <si>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</si>
  <si>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</si>
  <si>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</si>
  <si>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</si>
  <si>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</si>
  <si>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</si>
  <si>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</si>
  <si>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</si>
  <si>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</si>
  <si>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</si>
  <si>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</si>
  <si>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</si>
  <si>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</si>
  <si>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</si>
  <si>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</si>
  <si>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</si>
  <si>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</si>
  <si>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</si>
  <si>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</si>
  <si>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</si>
  <si>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</si>
  <si>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</si>
  <si>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</si>
  <si>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</si>
  <si>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</si>
  <si>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</si>
  <si>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</si>
  <si>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</si>
  <si>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</si>
  <si>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</si>
  <si>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</si>
  <si>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</si>
  <si>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</si>
  <si>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</si>
  <si>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</si>
  <si>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</si>
  <si>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</si>
  <si>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</si>
  <si>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</si>
  <si>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</si>
  <si>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</si>
  <si>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</si>
  <si>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</si>
  <si>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</si>
  <si>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</si>
  <si>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</si>
  <si>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</si>
  <si>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</si>
  <si>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</si>
  <si>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</si>
  <si>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</si>
  <si>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</si>
  <si>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</si>
  <si>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</si>
  <si>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</si>
  <si>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</si>
  <si>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</si>
  <si>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</si>
  <si>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</si>
  <si>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</si>
  <si>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</si>
  <si>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</si>
  <si>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</si>
  <si>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</si>
  <si>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</si>
  <si>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</si>
  <si>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</si>
  <si>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</si>
  <si>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</si>
  <si>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</si>
  <si>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</si>
  <si>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</si>
  <si>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</si>
  <si>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</si>
  <si>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</si>
  <si>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</si>
  <si>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</si>
  <si>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</si>
  <si>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</si>
  <si>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</si>
  <si>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</si>
  <si>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</si>
  <si>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</si>
  <si>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</si>
  <si>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</si>
  <si>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</si>
  <si>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</si>
  <si>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</si>
  <si>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</si>
  <si>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</si>
  <si>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</si>
  <si>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</si>
  <si>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</si>
  <si>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</si>
  <si>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</si>
  <si>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</si>
  <si>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</si>
  <si>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</si>
  <si>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</si>
  <si>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</si>
  <si>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</si>
  <si>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</si>
  <si>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</si>
  <si>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</si>
  <si>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</si>
  <si>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</si>
  <si>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</si>
  <si>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</si>
  <si>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</si>
  <si>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</si>
  <si>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</si>
  <si>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</si>
  <si>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</si>
  <si>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</si>
  <si>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</si>
  <si>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</si>
  <si>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</si>
  <si>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</si>
  <si>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</si>
  <si>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</si>
  <si>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</si>
  <si>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</si>
  <si>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</si>
  <si>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</si>
  <si>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</si>
  <si>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</si>
  <si>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</si>
  <si>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</si>
  <si>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</si>
  <si>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</si>
  <si>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</si>
  <si>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</si>
  <si>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</si>
  <si>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</si>
  <si>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</si>
  <si>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</si>
  <si>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</si>
  <si>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</si>
  <si>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</si>
  <si>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</si>
  <si>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</si>
  <si>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</si>
  <si>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</si>
  <si>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</si>
  <si>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</si>
  <si>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</si>
  <si>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</si>
  <si>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</si>
  <si>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</si>
  <si>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</si>
  <si>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</si>
  <si>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</si>
  <si>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</si>
  <si>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</si>
  <si>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</si>
  <si>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</si>
  <si>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</si>
  <si>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</si>
  <si>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</si>
  <si>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</si>
  <si>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</si>
  <si>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</si>
  <si>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</si>
  <si>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</si>
  <si>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</si>
  <si>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</si>
  <si>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</si>
  <si>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</si>
  <si>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</si>
  <si>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</si>
  <si>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</si>
  <si>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</si>
  <si>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</si>
  <si>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</si>
  <si>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</si>
  <si>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</si>
  <si>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</si>
  <si>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</si>
  <si>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</si>
  <si>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</si>
  <si>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</si>
  <si>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</si>
  <si>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</si>
  <si>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</si>
  <si>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</si>
  <si>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</si>
  <si>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</si>
  <si>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</si>
  <si>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</si>
  <si>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</si>
  <si>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</si>
  <si>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</si>
  <si>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</si>
  <si>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</si>
  <si>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</si>
  <si>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</si>
  <si>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</si>
  <si>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</si>
  <si>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</si>
  <si>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</si>
  <si>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</si>
  <si>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</si>
  <si>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</si>
  <si>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</si>
  <si>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</si>
  <si>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</si>
  <si>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</si>
  <si>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</si>
  <si>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</si>
  <si>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</si>
  <si>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</si>
  <si>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</si>
  <si>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</si>
  <si>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</si>
  <si>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</si>
  <si>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</si>
  <si>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</si>
  <si>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</si>
  <si>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</si>
  <si>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</si>
  <si>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</si>
  <si>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</si>
  <si>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</si>
  <si>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</si>
  <si>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</si>
  <si>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</si>
  <si>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</si>
  <si>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</si>
  <si>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</si>
  <si>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</si>
  <si>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</si>
  <si>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</si>
  <si>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</si>
  <si>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</si>
  <si>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</si>
  <si>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</si>
  <si>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</si>
  <si>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</si>
  <si>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</si>
  <si>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</si>
  <si>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</si>
  <si>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</si>
  <si>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</si>
  <si>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</si>
  <si>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</si>
  <si>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</si>
  <si>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</si>
  <si>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</si>
  <si>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</si>
  <si>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</si>
  <si>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</si>
  <si>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</si>
  <si>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</si>
  <si>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</si>
  <si>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</si>
  <si>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</si>
  <si>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</si>
  <si>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</si>
  <si>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</si>
  <si>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</si>
  <si>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</si>
  <si>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</si>
  <si>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</si>
  <si>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</si>
  <si>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</si>
  <si>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</si>
  <si>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</si>
  <si>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</si>
  <si>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</si>
  <si>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</si>
  <si>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</si>
  <si>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</si>
  <si>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</si>
  <si>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</si>
  <si>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</si>
  <si>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</si>
  <si>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</si>
  <si>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</si>
  <si>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</si>
  <si>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</si>
  <si>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</si>
  <si>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</si>
  <si>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</si>
  <si>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</si>
  <si>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</si>
  <si>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</si>
  <si>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</si>
  <si>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</si>
  <si>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</si>
  <si>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</si>
  <si>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</si>
  <si>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</si>
  <si>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</si>
  <si>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</si>
  <si>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</si>
  <si>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</si>
  <si>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</si>
  <si>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</si>
  <si>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</si>
  <si>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</si>
  <si>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</si>
  <si>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</si>
  <si>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</si>
  <si>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</si>
  <si>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</si>
  <si>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</si>
  <si>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</si>
  <si>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</si>
  <si>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</si>
  <si>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</si>
  <si>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</si>
  <si>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</si>
  <si>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</si>
  <si>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</si>
  <si>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</si>
  <si>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</si>
  <si>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</si>
  <si>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</si>
  <si>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</si>
  <si>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</si>
  <si>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</si>
  <si>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</si>
  <si>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</si>
  <si>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</si>
  <si>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</si>
  <si>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</si>
  <si>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</si>
  <si>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</si>
  <si>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</si>
  <si>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</si>
  <si>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</si>
  <si>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</si>
  <si>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</si>
  <si>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</si>
  <si>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</si>
  <si>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</si>
  <si>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</si>
  <si>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</si>
  <si>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</si>
  <si>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</si>
  <si>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</si>
  <si>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</si>
  <si>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</si>
  <si>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</si>
  <si>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</si>
  <si>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</si>
  <si>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</si>
  <si>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</si>
  <si>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</si>
  <si>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</si>
  <si>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</si>
  <si>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</si>
  <si>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</si>
  <si>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</si>
  <si>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</si>
  <si>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</si>
  <si>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</si>
  <si>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</si>
  <si>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</si>
  <si>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</si>
  <si>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</si>
  <si>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</si>
  <si>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</si>
  <si>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</si>
  <si>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</si>
  <si>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</si>
  <si>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</si>
  <si>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</si>
  <si>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</si>
  <si>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</si>
  <si>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</si>
  <si>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</si>
  <si>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</si>
  <si>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</si>
  <si>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</si>
  <si>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</si>
  <si>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</si>
  <si>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</si>
  <si>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</si>
  <si>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</si>
  <si>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</si>
  <si>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</si>
  <si>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</si>
  <si>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</si>
  <si>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</si>
  <si>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</si>
  <si>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</si>
  <si>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</si>
  <si>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</si>
  <si>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</si>
  <si>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</si>
  <si>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</si>
  <si>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</si>
  <si>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</si>
  <si>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</si>
  <si>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</si>
  <si>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</si>
  <si>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</si>
  <si>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</si>
  <si>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</si>
  <si>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</si>
  <si>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</si>
  <si>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</si>
  <si>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</si>
  <si>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</si>
  <si>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</si>
  <si>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</si>
  <si>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</si>
  <si>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</si>
  <si>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</si>
  <si>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</si>
  <si>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</si>
  <si>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</si>
  <si>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</si>
  <si>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</si>
  <si>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</si>
  <si>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</si>
  <si>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</si>
  <si>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</si>
  <si>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</si>
  <si>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</si>
  <si>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</si>
  <si>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</si>
  <si>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</si>
  <si>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</si>
  <si>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</si>
  <si>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</si>
  <si>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</si>
  <si>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</si>
  <si>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</si>
  <si>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</si>
  <si>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</si>
  <si>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</si>
  <si>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</si>
  <si>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</si>
  <si>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</si>
  <si>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</si>
  <si>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</si>
  <si>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</si>
  <si>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</si>
  <si>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</si>
  <si>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</si>
  <si>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</si>
  <si>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</si>
  <si>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</si>
  <si>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</si>
  <si>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</si>
  <si>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</si>
  <si>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</si>
  <si>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</si>
  <si>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</si>
  <si>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</si>
  <si>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</si>
  <si>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</si>
  <si>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</si>
  <si>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</si>
  <si>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</si>
  <si>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</si>
  <si>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</si>
  <si>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</si>
  <si>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</si>
  <si>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</si>
  <si>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</si>
  <si>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</si>
  <si>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</si>
  <si>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</si>
  <si>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</si>
  <si>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</si>
  <si>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</si>
  <si>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</si>
  <si>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</si>
  <si>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</si>
  <si>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</si>
  <si>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</si>
  <si>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</si>
  <si>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</si>
  <si>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</si>
  <si>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</si>
  <si>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</si>
  <si>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</si>
  <si>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</si>
  <si>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</si>
  <si>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</si>
  <si>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</si>
  <si>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</si>
  <si>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</si>
  <si>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</si>
  <si>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</si>
  <si>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</si>
  <si>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</si>
  <si>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</si>
  <si>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</si>
  <si>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</si>
  <si>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</si>
  <si>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</si>
  <si>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</si>
  <si>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</si>
  <si>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</si>
  <si>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</si>
  <si>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</si>
  <si>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</si>
  <si>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</si>
  <si>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</si>
  <si>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</si>
  <si>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</si>
  <si>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</si>
  <si>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</si>
  <si>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</si>
  <si>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</si>
  <si>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</si>
  <si>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</si>
  <si>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</si>
  <si>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</si>
  <si>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</si>
  <si>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</si>
  <si>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</si>
  <si>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</si>
  <si>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</si>
  <si>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</si>
  <si>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</si>
  <si>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</si>
  <si>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</si>
  <si>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</si>
  <si>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</si>
  <si>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</si>
  <si>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</si>
  <si>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</si>
  <si>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</si>
  <si>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</si>
  <si>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</si>
  <si>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</si>
  <si>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</si>
  <si>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</si>
  <si>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</si>
  <si>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</si>
  <si>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</si>
  <si>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</si>
  <si>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</si>
  <si>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</si>
  <si>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</si>
  <si>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</si>
  <si>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</si>
  <si>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</si>
  <si>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</si>
  <si>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</si>
  <si>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</si>
  <si>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</si>
  <si>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</si>
  <si>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</si>
  <si>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</si>
  <si>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</si>
  <si>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</si>
  <si>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</si>
  <si>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</si>
  <si>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</si>
  <si>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</si>
  <si>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</si>
  <si>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</si>
  <si>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</si>
  <si>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</si>
  <si>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</si>
  <si>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</si>
  <si>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</si>
  <si>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</si>
  <si>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</si>
  <si>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</si>
  <si>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</si>
  <si>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</si>
  <si>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</si>
  <si>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</si>
  <si>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</si>
  <si>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</si>
  <si>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</si>
  <si>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</si>
  <si>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</si>
  <si>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</si>
  <si>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</si>
  <si>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</si>
  <si>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</si>
  <si>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</si>
  <si>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</si>
  <si>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</si>
  <si>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</si>
  <si>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</si>
  <si>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</si>
  <si>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</si>
  <si>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</si>
  <si>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</si>
  <si>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</si>
  <si>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</si>
  <si>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</si>
  <si>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</si>
  <si>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</si>
  <si>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</si>
  <si>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</si>
  <si>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</si>
  <si>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</si>
  <si>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</si>
  <si>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</si>
  <si>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</si>
  <si>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</si>
  <si>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</si>
  <si>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</si>
  <si>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</si>
  <si>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</si>
  <si>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</si>
  <si>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</si>
  <si>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</si>
  <si>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</si>
  <si>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</si>
  <si>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</si>
  <si>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</si>
  <si>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</si>
  <si>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</si>
  <si>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</si>
  <si>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</si>
  <si>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</si>
  <si>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</si>
  <si>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</si>
  <si>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</si>
  <si>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</si>
  <si>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</si>
  <si>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</si>
  <si>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</si>
  <si>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</si>
  <si>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</si>
  <si>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</si>
  <si>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</si>
  <si>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</si>
  <si>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</si>
  <si>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</si>
  <si>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</si>
  <si>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</si>
  <si>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</si>
  <si>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</si>
  <si>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</si>
  <si>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</si>
  <si>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</si>
  <si>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</si>
  <si>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</si>
  <si>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</si>
  <si>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</si>
  <si>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</si>
  <si>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</si>
  <si>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</si>
  <si>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</si>
  <si>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</si>
  <si>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</si>
  <si>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</si>
  <si>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</si>
  <si>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</si>
  <si>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</si>
  <si>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</si>
  <si>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</si>
  <si>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</si>
  <si>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</si>
  <si>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</si>
  <si>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</si>
  <si>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</si>
  <si>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</si>
  <si>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</si>
  <si>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</si>
  <si>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</si>
  <si>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</si>
  <si>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</si>
  <si>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</si>
  <si>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</si>
  <si>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</si>
  <si>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</si>
  <si>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</si>
  <si>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</si>
  <si>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</si>
  <si>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</si>
  <si>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</si>
  <si>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</si>
  <si>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</si>
  <si>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</si>
  <si>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</si>
  <si>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</si>
  <si>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</si>
  <si>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</si>
  <si>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</si>
  <si>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</si>
  <si>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</si>
  <si>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</si>
  <si>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</si>
  <si>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</si>
  <si>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</si>
  <si>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</si>
  <si>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</si>
  <si>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</si>
  <si>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</si>
  <si>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</si>
  <si>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</si>
  <si>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</si>
  <si>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</si>
  <si>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</si>
  <si>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</si>
  <si>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</si>
  <si>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</si>
  <si>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</si>
  <si>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</si>
  <si>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</si>
  <si>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</si>
  <si>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</si>
  <si>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</si>
  <si>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</si>
  <si>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</si>
  <si>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</si>
  <si>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</si>
  <si>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</si>
  <si>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</si>
  <si>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</si>
  <si>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</si>
  <si>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</si>
  <si>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</si>
  <si>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</si>
  <si>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</si>
  <si>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</si>
  <si>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</si>
  <si>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</si>
  <si>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</si>
  <si>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</si>
  <si>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</si>
  <si>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</si>
  <si>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</si>
  <si>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</si>
  <si>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</si>
  <si>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</si>
  <si>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</si>
  <si>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</si>
  <si>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</si>
  <si>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</si>
  <si>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</si>
  <si>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</si>
  <si>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</si>
  <si>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</si>
  <si>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</si>
  <si>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</si>
  <si>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</si>
  <si>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</si>
  <si>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</si>
  <si>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</si>
  <si>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</si>
  <si>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</si>
  <si>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</si>
  <si>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</si>
  <si>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</si>
  <si>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</si>
  <si>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</si>
  <si>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</si>
  <si>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</si>
  <si>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</si>
  <si>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</si>
  <si>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</si>
  <si>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</si>
  <si>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</si>
  <si>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</si>
  <si>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</si>
  <si>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</si>
  <si>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</si>
  <si>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</si>
  <si>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</si>
  <si>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</si>
  <si>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</si>
  <si>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</si>
  <si>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</si>
  <si>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</si>
  <si>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</si>
  <si>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</si>
  <si>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</si>
  <si>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</si>
  <si>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</si>
  <si>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</si>
  <si>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</si>
  <si>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</si>
  <si>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</si>
  <si>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</si>
  <si>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</si>
  <si>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</si>
  <si>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</si>
  <si>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</si>
  <si>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</si>
  <si>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</si>
  <si>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</si>
  <si>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</si>
  <si>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</si>
  <si>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</si>
  <si>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</si>
  <si>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</si>
  <si>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</si>
  <si>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</si>
  <si>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</si>
  <si>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</si>
  <si>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</si>
  <si>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</si>
  <si>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</si>
  <si>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</si>
  <si>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</si>
  <si>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</si>
  <si>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</si>
  <si>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</si>
  <si>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</si>
  <si>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</si>
  <si>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</si>
  <si>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</si>
  <si>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</si>
  <si>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</si>
  <si>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</si>
  <si>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</si>
  <si>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</si>
  <si>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</si>
  <si>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</si>
  <si>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</si>
  <si>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</si>
  <si>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</si>
  <si>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</si>
  <si>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</si>
  <si>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</si>
  <si>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</si>
  <si>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</si>
  <si>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</si>
  <si>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</si>
  <si>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</si>
  <si>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</si>
  <si>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</si>
  <si>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</si>
  <si>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</si>
  <si>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</si>
  <si>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</si>
  <si>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</si>
  <si>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</si>
  <si>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</si>
  <si>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</si>
  <si>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</si>
  <si>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</si>
  <si>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</si>
  <si>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</si>
  <si>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</si>
  <si>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</si>
  <si>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</si>
  <si>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</si>
  <si>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</si>
  <si>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</si>
  <si>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</si>
  <si>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</si>
  <si>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</si>
  <si>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</si>
  <si>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</si>
  <si>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</si>
  <si>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</si>
  <si>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</si>
  <si>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</si>
  <si>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</si>
  <si>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</si>
  <si>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</si>
  <si>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</si>
  <si>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</si>
  <si>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</si>
  <si>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</si>
  <si>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</si>
  <si>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</si>
  <si>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</si>
  <si>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</si>
  <si>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</si>
  <si>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</si>
  <si>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</si>
  <si>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</si>
  <si>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</si>
  <si>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</si>
  <si>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</si>
  <si>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</si>
  <si>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</si>
  <si>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</si>
  <si>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</si>
  <si>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</si>
  <si>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</si>
  <si>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</si>
  <si>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</si>
  <si>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</si>
  <si>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</si>
  <si>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</si>
  <si>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</si>
  <si>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</si>
  <si>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</si>
  <si>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</si>
  <si>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</si>
  <si>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</si>
  <si>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</si>
  <si>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</si>
  <si>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</si>
  <si>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</si>
  <si>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</si>
  <si>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</si>
  <si>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</si>
  <si>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</si>
  <si>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</si>
  <si>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</si>
  <si>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</si>
  <si>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</si>
  <si>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</si>
  <si>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</si>
  <si>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</si>
  <si>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</si>
  <si>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</si>
  <si>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</si>
  <si>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</si>
  <si>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</si>
  <si>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</si>
  <si>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</si>
  <si>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</si>
  <si>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</si>
  <si>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</si>
  <si>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</si>
  <si>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</si>
  <si>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</si>
  <si>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</si>
  <si>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</si>
  <si>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</si>
  <si>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</si>
  <si>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</si>
  <si>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</si>
  <si>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</si>
  <si>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</si>
  <si>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</si>
  <si>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</si>
  <si>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</si>
  <si>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</si>
  <si>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</si>
  <si>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</si>
  <si>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</si>
  <si>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</si>
  <si>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</si>
  <si>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</si>
  <si>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</si>
  <si>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</si>
  <si>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</si>
  <si>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</si>
  <si>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</si>
  <si>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</si>
  <si>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</si>
  <si>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</si>
  <si>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</si>
  <si>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</si>
  <si>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</si>
  <si>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</si>
  <si>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</si>
  <si>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</si>
  <si>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</si>
  <si>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</si>
  <si>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</si>
  <si>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</si>
  <si>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</si>
  <si>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</si>
  <si>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</si>
  <si>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</si>
  <si>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</si>
  <si>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</si>
  <si>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</si>
  <si>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</si>
  <si>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</si>
  <si>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</si>
  <si>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</si>
  <si>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</si>
  <si>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</si>
  <si>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</si>
  <si>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</si>
  <si>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</si>
  <si>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</si>
  <si>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</si>
  <si>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</si>
  <si>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</si>
  <si>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</si>
  <si>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</si>
  <si>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</si>
  <si>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</si>
  <si>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</si>
  <si>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</si>
  <si>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</si>
  <si>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</si>
  <si>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</si>
  <si>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</si>
  <si>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</si>
  <si>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</si>
  <si>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</si>
  <si>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</si>
  <si>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</si>
  <si>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</si>
  <si>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</si>
  <si>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</si>
  <si>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</si>
  <si>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</si>
  <si>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</si>
  <si>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</si>
  <si>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</si>
  <si>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</si>
  <si>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</si>
  <si>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</si>
  <si>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</si>
  <si>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</si>
  <si>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</si>
  <si>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</si>
  <si>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</si>
  <si>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</si>
  <si>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</si>
  <si>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</si>
  <si>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</si>
  <si>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</si>
  <si>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</si>
  <si>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</si>
  <si>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</si>
  <si>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</si>
  <si>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</si>
  <si>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</si>
  <si>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</si>
  <si>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</si>
  <si>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</si>
  <si>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</si>
  <si>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</si>
  <si>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</si>
  <si>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</si>
  <si>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</si>
  <si>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</si>
  <si>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</si>
  <si>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</si>
  <si>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</si>
  <si>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</si>
  <si>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</si>
  <si>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</si>
  <si>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</si>
  <si>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</si>
  <si>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</si>
  <si>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</si>
  <si>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</si>
  <si>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</si>
  <si>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</si>
  <si>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</si>
  <si>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</si>
  <si>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</si>
  <si>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</si>
  <si>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</si>
  <si>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</si>
  <si>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</si>
  <si>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</si>
  <si>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</si>
  <si>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</si>
  <si>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</si>
  <si>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</si>
  <si>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</si>
  <si>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</si>
  <si>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</si>
  <si>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</si>
  <si>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</si>
  <si>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</si>
  <si>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</si>
  <si>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</si>
  <si>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</si>
  <si>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</si>
  <si>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</si>
  <si>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</si>
  <si>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</si>
  <si>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</si>
  <si>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</si>
  <si>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</si>
  <si>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</si>
  <si>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</si>
  <si>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</si>
  <si>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</si>
  <si>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</si>
  <si>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</si>
  <si>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</si>
  <si>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</si>
  <si>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</si>
  <si>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</si>
  <si>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</si>
  <si>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</si>
  <si>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</si>
  <si>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</si>
  <si>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</si>
  <si>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</si>
  <si>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</si>
  <si>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</si>
  <si>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</si>
  <si>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</si>
  <si>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</si>
  <si>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</si>
  <si>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</si>
  <si>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</si>
  <si>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</si>
  <si>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</si>
  <si>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</si>
  <si>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</si>
  <si>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</si>
  <si>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</si>
  <si>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</si>
  <si>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</si>
  <si>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</si>
  <si>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</si>
  <si>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</si>
  <si>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</si>
  <si>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</si>
  <si>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</si>
  <si>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</si>
  <si>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</si>
  <si>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</si>
  <si>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</si>
  <si>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</si>
  <si>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</si>
  <si>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</si>
  <si>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</si>
  <si>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</si>
  <si>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</si>
  <si>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</si>
  <si>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</si>
  <si>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</si>
  <si>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</si>
  <si>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</si>
  <si>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</si>
  <si>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</si>
  <si>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</si>
  <si>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</si>
  <si>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</si>
  <si>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</si>
  <si>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</si>
  <si>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</si>
  <si>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</si>
  <si>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</si>
  <si>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</si>
  <si>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</si>
  <si>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</si>
  <si>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</si>
  <si>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</si>
  <si>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</si>
  <si>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</si>
  <si>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</si>
  <si>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</si>
  <si>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</si>
  <si>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</si>
  <si>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</si>
  <si>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</si>
  <si>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</si>
  <si>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</si>
  <si>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</si>
  <si>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</si>
  <si>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</si>
  <si>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</si>
  <si>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</si>
  <si>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</si>
  <si>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</si>
  <si>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</si>
  <si>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</si>
  <si>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</si>
  <si>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</si>
  <si>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</si>
  <si>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</si>
  <si>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</si>
  <si>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</si>
  <si>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</si>
  <si>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</si>
  <si>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</si>
  <si>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</si>
  <si>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</si>
  <si>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</si>
  <si>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</si>
  <si>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</si>
  <si>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</si>
  <si>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</si>
  <si>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</si>
  <si>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</si>
  <si>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</si>
  <si>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</si>
  <si>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</si>
  <si>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</si>
  <si>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</si>
  <si>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</si>
  <si>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</si>
  <si>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</si>
  <si>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</si>
  <si>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</si>
  <si>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</si>
  <si>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</si>
  <si>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</si>
  <si>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</si>
  <si>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</si>
  <si>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</si>
  <si>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</si>
  <si>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</si>
  <si>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</si>
  <si>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</si>
  <si>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</si>
  <si>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</si>
  <si>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</si>
  <si>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</si>
  <si>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</si>
  <si>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</si>
  <si>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</si>
  <si>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</si>
  <si>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</si>
  <si>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</si>
  <si>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</si>
  <si>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</si>
  <si>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</si>
  <si>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</si>
  <si>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</si>
  <si>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</si>
  <si>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</si>
  <si>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</si>
  <si>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</si>
  <si>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</si>
  <si>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</si>
  <si>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</si>
  <si>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</si>
  <si>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</si>
  <si>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</si>
  <si>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</si>
  <si>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</si>
  <si>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</si>
  <si>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</si>
  <si>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</si>
  <si>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</si>
  <si>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</si>
  <si>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</si>
  <si>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</si>
  <si>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</si>
  <si>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</si>
  <si>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</si>
  <si>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</si>
  <si>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</si>
  <si>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</si>
  <si>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</si>
  <si>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</si>
  <si>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</si>
  <si>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</si>
  <si>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</si>
  <si>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</si>
  <si>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</si>
  <si>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</si>
  <si>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</si>
  <si>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</si>
  <si>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</si>
  <si>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</si>
  <si>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</si>
  <si>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</si>
  <si>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</si>
  <si>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</si>
  <si>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</si>
  <si>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</si>
  <si>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</si>
  <si>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</si>
  <si>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</si>
  <si>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</si>
  <si>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</si>
  <si>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</si>
  <si>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</si>
  <si>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</si>
  <si>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</si>
  <si>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</si>
  <si>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</si>
  <si>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</si>
  <si>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</si>
  <si>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</si>
  <si>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</si>
  <si>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</si>
  <si>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</si>
  <si>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</si>
  <si>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</si>
  <si>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</si>
  <si>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</si>
  <si>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</si>
  <si>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</si>
  <si>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</si>
  <si>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</si>
  <si>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</si>
  <si>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</si>
  <si>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</si>
  <si>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</si>
  <si>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</si>
  <si>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</si>
  <si>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</si>
  <si>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</si>
  <si>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</si>
  <si>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</si>
  <si>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</si>
  <si>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</si>
  <si>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</si>
  <si>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</si>
  <si>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</si>
  <si>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</si>
  <si>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</si>
  <si>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</si>
  <si>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</si>
  <si>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</si>
  <si>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</si>
  <si>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</si>
  <si>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</si>
  <si>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</si>
  <si>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</si>
  <si>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</si>
  <si>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</si>
  <si>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</si>
  <si>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</si>
  <si>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</si>
  <si>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</si>
  <si>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</si>
  <si>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</si>
  <si>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</si>
  <si>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</si>
  <si>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</si>
  <si>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</si>
  <si>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</si>
  <si>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</si>
  <si>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</si>
  <si>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</si>
  <si>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</si>
  <si>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</si>
  <si>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</si>
  <si>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</si>
  <si>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</si>
  <si>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</si>
  <si>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</si>
  <si>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</si>
  <si>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</si>
  <si>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</si>
  <si>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</si>
  <si>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</si>
  <si>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</si>
  <si>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</si>
  <si>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</si>
  <si>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</si>
  <si>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</si>
  <si>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</si>
  <si>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</si>
  <si>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</si>
  <si>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</si>
  <si>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</si>
  <si>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</si>
  <si>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</si>
  <si>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</si>
  <si>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</si>
  <si>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</si>
  <si>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</si>
  <si>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</si>
  <si>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</si>
  <si>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</si>
  <si>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</si>
  <si>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</si>
  <si>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</si>
  <si>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</si>
  <si>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</si>
  <si>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</si>
  <si>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</si>
  <si>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</si>
  <si>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</si>
  <si>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</si>
  <si>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</si>
  <si>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</si>
  <si>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</si>
  <si>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</si>
  <si>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</si>
  <si>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</si>
  <si>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</si>
  <si>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</si>
  <si>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</si>
  <si>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</si>
  <si>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</si>
  <si>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</si>
  <si>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</si>
  <si>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</si>
  <si>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</si>
  <si>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</si>
  <si>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</si>
  <si>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</si>
  <si>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</si>
  <si>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</si>
  <si>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</si>
  <si>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</si>
  <si>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</si>
  <si>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</si>
  <si>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</si>
  <si>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</si>
  <si>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</si>
  <si>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</si>
  <si>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</si>
  <si>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</si>
  <si>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</si>
  <si>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</si>
  <si>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</si>
  <si>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</si>
  <si>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</si>
  <si>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</si>
  <si>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</si>
  <si>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</si>
  <si>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</si>
  <si>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</si>
  <si>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</si>
  <si>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</si>
  <si>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</si>
  <si>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</si>
  <si>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</si>
  <si>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</si>
  <si>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</si>
  <si>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</si>
  <si>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</si>
  <si>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</si>
  <si>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</si>
  <si>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</si>
  <si>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</si>
  <si>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</si>
  <si>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</si>
  <si>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</si>
  <si>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</si>
  <si>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</si>
  <si>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</si>
  <si>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</si>
  <si>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</si>
  <si>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</si>
  <si>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</si>
  <si>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</si>
  <si>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</si>
  <si>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</si>
  <si>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</si>
  <si>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</si>
  <si>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</si>
  <si>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</si>
  <si>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</si>
  <si>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</si>
  <si>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</si>
  <si>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</si>
  <si>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</si>
  <si>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</si>
  <si>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</si>
  <si>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</si>
  <si>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</si>
  <si>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</si>
  <si>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</si>
  <si>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</si>
  <si>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</si>
  <si>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</si>
  <si>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</si>
  <si>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</si>
  <si>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</si>
  <si>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</si>
  <si>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</si>
  <si>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</si>
  <si>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</si>
  <si>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</si>
  <si>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</si>
  <si>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</si>
  <si>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</si>
  <si>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</si>
  <si>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</si>
  <si>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</si>
  <si>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</si>
  <si>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</si>
  <si>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</si>
  <si>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</si>
  <si>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</si>
  <si>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</si>
  <si>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</si>
  <si>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</si>
  <si>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</si>
  <si>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</si>
  <si>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</si>
  <si>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</si>
  <si>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</si>
  <si>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</si>
  <si>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</si>
  <si>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</si>
  <si>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</si>
  <si>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</si>
  <si>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</si>
  <si>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</si>
  <si>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</si>
  <si>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</si>
  <si>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</si>
  <si>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</si>
  <si>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</si>
  <si>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</si>
  <si>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</si>
  <si>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</si>
  <si>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</si>
  <si>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</si>
  <si>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</si>
  <si>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</si>
  <si>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</si>
  <si>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</si>
  <si>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</si>
  <si>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</si>
  <si>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</si>
  <si>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</si>
  <si>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</si>
  <si>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</si>
  <si>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</si>
  <si>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</si>
  <si>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</si>
  <si>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</si>
  <si>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</si>
  <si>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</si>
  <si>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</si>
  <si>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</si>
  <si>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</si>
  <si>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</si>
  <si>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</si>
  <si>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</si>
  <si>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</si>
  <si>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</si>
  <si>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</si>
  <si>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</si>
  <si>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</si>
  <si>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</si>
  <si>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</si>
  <si>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</si>
  <si>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</si>
  <si>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</si>
  <si>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</si>
  <si>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</si>
  <si>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</si>
  <si>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</si>
  <si>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</si>
  <si>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</si>
  <si>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</si>
  <si>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</si>
  <si>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</si>
  <si>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</si>
  <si>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</si>
  <si>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</si>
  <si>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</si>
  <si>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</si>
  <si>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</si>
  <si>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</si>
  <si>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</si>
  <si>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</si>
  <si>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</si>
  <si>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</si>
  <si>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</si>
  <si>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</si>
  <si>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</si>
  <si>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</si>
  <si>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</si>
  <si>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</si>
  <si>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</si>
  <si>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</si>
  <si>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</si>
  <si>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</si>
  <si>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</si>
  <si>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</si>
  <si>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</si>
  <si>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</si>
  <si>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</si>
  <si>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</si>
  <si>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</si>
  <si>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</si>
  <si>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</si>
  <si>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</si>
  <si>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</si>
  <si>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</si>
  <si>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</si>
  <si>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</si>
  <si>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</si>
  <si>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</si>
  <si>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</si>
  <si>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</si>
  <si>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</si>
  <si>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</si>
  <si>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</si>
  <si>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</si>
  <si>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</si>
  <si>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</si>
  <si>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</si>
  <si>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</si>
  <si>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</si>
  <si>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</si>
  <si>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</si>
  <si>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</si>
  <si>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</si>
  <si>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</si>
  <si>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</si>
  <si>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</si>
  <si>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</si>
  <si>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</si>
  <si>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</si>
  <si>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</si>
  <si>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</si>
  <si>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</si>
  <si>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</si>
  <si>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</si>
  <si>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</si>
  <si>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</si>
  <si>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</si>
  <si>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</si>
  <si>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</si>
  <si>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</si>
  <si>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</si>
  <si>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</si>
  <si>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</si>
  <si>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</si>
  <si>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</si>
  <si>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</si>
  <si>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</si>
  <si>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</si>
  <si>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</si>
  <si>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</si>
  <si>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</si>
  <si>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</si>
  <si>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</si>
  <si>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</si>
  <si>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</si>
  <si>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</si>
  <si>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</si>
  <si>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</si>
  <si>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</si>
  <si>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</si>
  <si>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</si>
  <si>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</si>
  <si>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</si>
  <si>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</si>
  <si>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</si>
  <si>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</si>
  <si>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</si>
  <si>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</si>
  <si>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</si>
  <si>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</si>
  <si>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</si>
  <si>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</si>
  <si>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</si>
  <si>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</si>
  <si>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</si>
  <si>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</si>
  <si>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</si>
  <si>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</si>
  <si>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</si>
  <si>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</si>
  <si>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</si>
  <si>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</si>
  <si>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</si>
  <si>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</si>
  <si>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</si>
  <si>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</si>
  <si>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</si>
  <si>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</si>
  <si>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</si>
  <si>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</si>
  <si>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</si>
  <si>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</si>
  <si>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</si>
  <si>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</si>
  <si>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</si>
  <si>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</si>
  <si>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</si>
  <si>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</si>
  <si>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</si>
  <si>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</si>
  <si>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</si>
  <si>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</si>
  <si>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</si>
  <si>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</si>
  <si>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</si>
  <si>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</si>
  <si>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</si>
  <si>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</si>
  <si>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</si>
  <si>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</si>
  <si>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</si>
  <si>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</si>
  <si>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</si>
  <si>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</si>
  <si>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</si>
  <si>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</si>
  <si>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</si>
  <si>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</si>
  <si>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</si>
  <si>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</si>
  <si>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</si>
  <si>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</si>
  <si>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</si>
  <si>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</si>
  <si>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</si>
  <si>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</si>
  <si>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</si>
  <si>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</si>
  <si>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</si>
  <si>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</si>
  <si>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</si>
  <si>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</si>
  <si>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</si>
  <si>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</si>
  <si>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</si>
  <si>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</si>
  <si>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</si>
  <si>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</si>
  <si>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</si>
  <si>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</si>
  <si>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</si>
  <si>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</si>
  <si>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</si>
  <si>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</si>
  <si>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</si>
  <si>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</si>
  <si>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</si>
  <si>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</si>
  <si>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</si>
  <si>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</si>
  <si>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</si>
  <si>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</si>
  <si>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</si>
  <si>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</si>
  <si>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</si>
  <si>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</si>
  <si>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</si>
  <si>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</si>
  <si>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</si>
  <si>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</si>
  <si>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</si>
  <si>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</si>
  <si>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</si>
  <si>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</si>
  <si>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</si>
  <si>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</si>
  <si>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</si>
  <si>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</si>
  <si>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</si>
  <si>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</si>
  <si>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</si>
  <si>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</si>
  <si>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</si>
  <si>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</si>
  <si>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</si>
  <si>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</si>
  <si>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</si>
  <si>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</si>
  <si>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</si>
  <si>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</si>
  <si>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</si>
  <si>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</si>
  <si>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</si>
  <si>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</si>
  <si>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</si>
  <si>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</si>
  <si>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</si>
  <si>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</si>
  <si>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</si>
  <si>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</si>
  <si>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</si>
  <si>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</si>
  <si>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</si>
  <si>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</si>
  <si>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</si>
  <si>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</si>
  <si>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</si>
  <si>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</si>
  <si>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</si>
  <si>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</si>
  <si>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</si>
  <si>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</si>
  <si>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</si>
  <si>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</si>
  <si>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</si>
  <si>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</si>
  <si>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</si>
  <si>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</si>
  <si>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</si>
  <si>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</si>
  <si>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</si>
  <si>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</si>
  <si>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</si>
  <si>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</si>
  <si>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</si>
  <si>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</si>
  <si>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</si>
  <si>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</si>
  <si>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</si>
  <si>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</si>
  <si>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</si>
  <si>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</si>
  <si>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</si>
  <si>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</si>
  <si>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</si>
  <si>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</si>
  <si>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</si>
  <si>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</si>
  <si>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</si>
  <si>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</si>
  <si>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</si>
  <si>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</si>
  <si>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</si>
  <si>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</si>
  <si>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</si>
  <si>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</si>
  <si>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</si>
  <si>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</si>
  <si>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</si>
  <si>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</si>
  <si>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</si>
  <si>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</si>
  <si>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</si>
  <si>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</si>
  <si>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</si>
  <si>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</si>
  <si>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</si>
  <si>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</si>
  <si>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</si>
  <si>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</si>
  <si>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</si>
  <si>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</si>
  <si>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</si>
  <si>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</si>
  <si>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</si>
  <si>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</si>
  <si>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</si>
  <si>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</si>
  <si>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</si>
  <si>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</si>
  <si>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</si>
  <si>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</si>
  <si>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</si>
  <si>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</si>
  <si>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</si>
  <si>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</si>
  <si>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</si>
  <si>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</si>
  <si>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</si>
  <si>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</si>
  <si>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</si>
  <si>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</si>
  <si>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</si>
  <si>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</si>
  <si>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</si>
  <si>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</si>
  <si>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</si>
  <si>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</si>
  <si>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</si>
  <si>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</si>
  <si>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</si>
  <si>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</si>
  <si>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</si>
  <si>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</si>
  <si>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</si>
  <si>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</si>
  <si>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</si>
  <si>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</si>
  <si>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</si>
  <si>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</si>
  <si>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</si>
  <si>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</si>
  <si>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</si>
  <si>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</si>
  <si>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</si>
  <si>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</si>
  <si>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</si>
  <si>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</si>
  <si>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</si>
  <si>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</si>
  <si>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</si>
  <si>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</si>
  <si>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</si>
  <si>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</si>
  <si>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</si>
  <si>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</si>
  <si>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</si>
  <si>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</si>
  <si>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</si>
  <si>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</si>
  <si>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</si>
  <si>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</si>
  <si>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</si>
  <si>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</si>
  <si>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</si>
  <si>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</si>
  <si>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</si>
  <si>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</si>
  <si>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</si>
  <si>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</si>
  <si>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</si>
  <si>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</si>
  <si>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</si>
  <si>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</si>
  <si>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</si>
  <si>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</si>
  <si>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</si>
  <si>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</si>
  <si>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</si>
  <si>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</si>
  <si>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</si>
  <si>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</si>
  <si>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</si>
  <si>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</si>
  <si>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</si>
  <si>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</si>
  <si>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</si>
  <si>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</si>
  <si>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</si>
  <si>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</si>
  <si>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</si>
  <si>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</si>
  <si>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</si>
  <si>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</si>
  <si>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</si>
  <si>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</si>
  <si>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</si>
  <si>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</si>
  <si>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</si>
  <si>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</si>
  <si>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</si>
  <si>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</si>
  <si>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</si>
  <si>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</si>
  <si>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</si>
  <si>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</si>
  <si>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</si>
  <si>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</si>
  <si>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</si>
  <si>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</si>
  <si>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</si>
  <si>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</si>
  <si>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</si>
  <si>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</si>
  <si>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</si>
  <si>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</si>
  <si>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</si>
  <si>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</si>
  <si>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</si>
  <si>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</si>
  <si>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</si>
  <si>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</si>
  <si>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</si>
  <si>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</si>
  <si>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</si>
  <si>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</si>
  <si>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</si>
  <si>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</si>
  <si>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</si>
  <si>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</si>
  <si>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</si>
  <si>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</si>
  <si>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</si>
  <si>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</si>
  <si>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</si>
  <si>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</si>
  <si>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</si>
  <si>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</si>
  <si>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</si>
  <si>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</si>
  <si>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</si>
  <si>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</si>
  <si>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</si>
  <si>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</si>
  <si>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</si>
  <si>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</si>
  <si>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</si>
  <si>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</si>
  <si>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</si>
  <si>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</si>
  <si>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</si>
  <si>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</si>
  <si>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</si>
  <si>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</si>
  <si>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</si>
  <si>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</si>
  <si>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</si>
  <si>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</si>
  <si>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</si>
  <si>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</si>
  <si>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</si>
  <si>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</si>
  <si>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</si>
  <si>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</si>
  <si>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</si>
  <si>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</si>
  <si>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</si>
  <si>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</si>
  <si>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</si>
  <si>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</si>
  <si>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</si>
  <si>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</si>
  <si>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</si>
  <si>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</si>
  <si>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</si>
  <si>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</si>
  <si>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</si>
  <si>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</si>
  <si>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</si>
  <si>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</si>
  <si>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</si>
  <si>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</si>
  <si>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</si>
  <si>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</si>
  <si>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</si>
  <si>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</si>
  <si>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</si>
  <si>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</si>
  <si>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</si>
  <si>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</si>
  <si>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</si>
  <si>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</si>
  <si>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</si>
  <si>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</si>
  <si>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</si>
  <si>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</si>
  <si>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</si>
  <si>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</si>
  <si>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</si>
  <si>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</si>
  <si>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</si>
  <si>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</si>
  <si>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</si>
  <si>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</si>
  <si>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</si>
  <si>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</si>
  <si>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</si>
  <si>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</si>
  <si>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</si>
  <si>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</si>
  <si>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</si>
  <si>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</si>
  <si>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</si>
  <si>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</si>
  <si>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</si>
  <si>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</si>
  <si>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</si>
  <si>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</si>
  <si>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</si>
  <si>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</si>
  <si>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</si>
  <si>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</si>
  <si>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</si>
  <si>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</si>
  <si>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</si>
  <si>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</si>
  <si>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</si>
  <si>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</si>
  <si>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</si>
  <si>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</si>
  <si>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</si>
  <si>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</si>
  <si>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</si>
  <si>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</si>
  <si>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</si>
  <si>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</si>
  <si>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</si>
  <si>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</si>
  <si>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</si>
  <si>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</si>
  <si>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</si>
  <si>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</si>
  <si>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</si>
  <si>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</si>
  <si>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</si>
  <si>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</si>
  <si>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</si>
  <si>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</si>
  <si>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</si>
  <si>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</si>
  <si>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</si>
  <si>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</si>
  <si>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</si>
  <si>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</si>
  <si>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</si>
  <si>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</si>
  <si>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</si>
  <si>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</si>
  <si>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</si>
  <si>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</si>
  <si>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</si>
  <si>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</si>
  <si>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</si>
  <si>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</si>
  <si>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</si>
  <si>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</si>
  <si>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</si>
  <si>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</si>
  <si>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</si>
  <si>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</si>
  <si>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</si>
  <si>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</si>
  <si>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</si>
  <si>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</si>
  <si>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</si>
  <si>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</si>
  <si>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</si>
  <si>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</si>
  <si>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</si>
  <si>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</si>
  <si>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</si>
  <si>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</si>
  <si>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</si>
  <si>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</si>
  <si>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</si>
  <si>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</si>
  <si>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</si>
  <si>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</si>
  <si>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</si>
  <si>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</si>
  <si>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</si>
  <si>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</si>
  <si>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</si>
  <si>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</si>
  <si>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</si>
  <si>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</si>
  <si>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</si>
  <si>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</si>
  <si>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</si>
  <si>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</si>
  <si>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</si>
  <si>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</si>
  <si>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</si>
  <si>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</si>
  <si>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</si>
  <si>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</si>
  <si>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</si>
  <si>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</si>
  <si>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</si>
  <si>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</si>
  <si>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</si>
  <si>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</si>
  <si>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</si>
  <si>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</si>
  <si>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</si>
  <si>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</si>
  <si>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</si>
  <si>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</si>
  <si>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</si>
  <si>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</si>
  <si>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</si>
  <si>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</si>
  <si>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</si>
  <si>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</si>
  <si>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</si>
  <si>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</si>
  <si>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</si>
  <si>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</si>
  <si>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</si>
  <si>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</si>
  <si>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</si>
  <si>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</si>
  <si>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</si>
  <si>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</si>
  <si>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</si>
  <si>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</si>
  <si>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</si>
  <si>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</si>
  <si>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</si>
  <si>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</si>
  <si>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</si>
  <si>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</si>
  <si>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</si>
  <si>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</si>
  <si>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</si>
  <si>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</si>
  <si>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</si>
  <si>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</si>
  <si>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</si>
  <si>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</si>
  <si>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</si>
  <si>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</si>
  <si>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</si>
  <si>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</si>
  <si>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</si>
  <si>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</si>
  <si>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</si>
  <si>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</si>
  <si>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</si>
  <si>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</si>
  <si>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</si>
  <si>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</si>
  <si>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</si>
  <si>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</si>
  <si>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</si>
  <si>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</si>
  <si>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</si>
  <si>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</si>
  <si>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</si>
  <si>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</si>
  <si>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</si>
  <si>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</si>
  <si>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</si>
  <si>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</si>
  <si>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</si>
  <si>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</si>
  <si>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</si>
  <si>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</si>
  <si>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</si>
  <si>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</si>
  <si>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</si>
  <si>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</si>
  <si>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</si>
  <si>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</si>
  <si>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</si>
  <si>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</si>
  <si>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</si>
  <si>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</si>
  <si>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</si>
  <si>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</si>
  <si>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</si>
  <si>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</si>
  <si>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</si>
  <si>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</si>
  <si>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</si>
  <si>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</si>
  <si>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</si>
  <si>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</si>
  <si>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</si>
  <si>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</si>
  <si>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</si>
  <si>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</si>
  <si>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</si>
  <si>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</si>
  <si>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</si>
  <si>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</si>
  <si>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</si>
  <si>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</si>
  <si>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</si>
  <si>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</si>
  <si>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</si>
  <si>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</si>
  <si>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</si>
  <si>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</si>
  <si>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</si>
  <si>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</si>
  <si>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</si>
  <si>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</si>
  <si>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</si>
  <si>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</si>
  <si>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</si>
  <si>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</si>
  <si>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</si>
  <si>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</si>
  <si>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</si>
  <si>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</si>
  <si>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</si>
  <si>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</si>
  <si>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</si>
  <si>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</si>
  <si>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</si>
  <si>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</si>
  <si>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</si>
  <si>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</si>
  <si>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</si>
  <si>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</si>
  <si>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</si>
  <si>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</si>
  <si>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</si>
  <si>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</si>
  <si>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</si>
  <si>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</si>
  <si>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</si>
  <si>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</si>
  <si>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</si>
  <si>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</si>
  <si>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</si>
  <si>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</si>
  <si>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</si>
  <si>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</si>
  <si>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</si>
  <si>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</si>
  <si>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</si>
  <si>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</si>
  <si>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</si>
  <si>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</si>
  <si>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</si>
  <si>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</si>
  <si>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</si>
  <si>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</si>
  <si>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</si>
  <si>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</si>
  <si>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</si>
  <si>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</si>
  <si>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</si>
  <si>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</si>
  <si>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</si>
  <si>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</si>
  <si>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</si>
  <si>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</si>
  <si>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</si>
  <si>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</si>
  <si>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</si>
  <si>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</si>
  <si>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</si>
  <si>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</si>
  <si>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</si>
  <si>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</si>
  <si>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</si>
  <si>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</si>
  <si>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</si>
  <si>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</si>
  <si>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</si>
  <si>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</si>
  <si>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</si>
  <si>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</si>
  <si>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</si>
  <si>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</si>
  <si>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</si>
  <si>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</si>
  <si>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</si>
  <si>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</si>
  <si>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</si>
  <si>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</si>
  <si>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</si>
  <si>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</si>
  <si>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</si>
  <si>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</si>
  <si>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</si>
  <si>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</si>
  <si>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</si>
  <si>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</si>
  <si>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</si>
  <si>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</si>
  <si>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</si>
  <si>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</si>
  <si>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</si>
  <si>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</si>
  <si>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</si>
  <si>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</si>
  <si>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</si>
  <si>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</si>
  <si>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</si>
  <si>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</si>
  <si>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</si>
  <si>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</si>
  <si>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</si>
  <si>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</si>
  <si>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</si>
  <si>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</si>
  <si>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</si>
  <si>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</si>
  <si>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</si>
  <si>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</si>
  <si>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</si>
  <si>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</si>
  <si>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</si>
  <si>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</si>
  <si>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</si>
  <si>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</si>
  <si>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</si>
  <si>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</si>
  <si>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</si>
  <si>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</si>
  <si>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</si>
  <si>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</si>
  <si>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</si>
  <si>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</si>
  <si>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</si>
  <si>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</si>
  <si>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</si>
  <si>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</si>
  <si>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</si>
  <si>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</si>
  <si>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</si>
  <si>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</si>
  <si>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</si>
  <si>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</si>
  <si>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</si>
  <si>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</si>
  <si>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</si>
  <si>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</si>
  <si>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</si>
  <si>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</si>
  <si>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</si>
  <si>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</si>
  <si>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</si>
  <si>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</si>
  <si>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</si>
  <si>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</si>
  <si>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</si>
  <si>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</si>
  <si>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</si>
  <si>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</si>
  <si>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</si>
  <si>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</si>
  <si>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</si>
  <si>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</si>
  <si>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</si>
  <si>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</si>
  <si>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</si>
  <si>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</si>
  <si>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</si>
  <si>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</si>
  <si>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</si>
  <si>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</si>
  <si>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</si>
  <si>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</si>
  <si>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</si>
  <si>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</si>
  <si>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</si>
  <si>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</si>
  <si>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</si>
  <si>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</si>
  <si>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</si>
  <si>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</si>
  <si>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</si>
  <si>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</si>
  <si>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</si>
  <si>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</si>
  <si>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</si>
  <si>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</si>
  <si>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</si>
  <si>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</si>
  <si>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</si>
  <si>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</si>
  <si>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</si>
  <si>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</si>
  <si>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</si>
  <si>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</si>
  <si>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</si>
  <si>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</si>
  <si>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</si>
  <si>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</si>
  <si>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</si>
  <si>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</si>
  <si>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</si>
  <si>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</si>
  <si>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</si>
  <si>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</si>
  <si>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</si>
  <si>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</si>
  <si>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</si>
  <si>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</si>
  <si>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</si>
  <si>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</si>
  <si>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</si>
  <si>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</si>
  <si>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</si>
  <si>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</si>
  <si>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</si>
  <si>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</si>
  <si>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</si>
  <si>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</si>
  <si>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</si>
  <si>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</si>
  <si>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</si>
  <si>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</si>
  <si>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</si>
  <si>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</si>
  <si>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</si>
  <si>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</si>
  <si>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</si>
  <si>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</si>
  <si>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</si>
  <si>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</si>
  <si>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</si>
  <si>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</si>
  <si>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</si>
  <si>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</si>
  <si>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</si>
  <si>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</si>
  <si>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</si>
  <si>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</si>
  <si>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</si>
  <si>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</si>
  <si>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</si>
  <si>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</si>
  <si>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</si>
  <si>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</si>
  <si>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</si>
  <si>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</si>
  <si>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</si>
  <si>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</si>
  <si>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</si>
  <si>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</si>
  <si>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</si>
  <si>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</si>
  <si>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</si>
  <si>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</si>
  <si>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</si>
  <si>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</si>
  <si>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</si>
  <si>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</si>
  <si>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</si>
  <si>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</si>
  <si>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</si>
  <si>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</si>
  <si>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</si>
  <si>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</si>
  <si>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</si>
  <si>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</si>
  <si>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</si>
  <si>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</si>
  <si>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</si>
  <si>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</si>
  <si>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</si>
  <si>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</si>
  <si>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</si>
  <si>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</si>
  <si>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</si>
  <si>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</si>
  <si>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</si>
  <si>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</si>
  <si>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</si>
  <si>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</si>
  <si>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</si>
  <si>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</si>
  <si>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</si>
  <si>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</si>
  <si>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</si>
  <si>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</si>
  <si>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</si>
  <si>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</si>
  <si>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</si>
  <si>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</si>
  <si>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</si>
  <si>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</si>
  <si>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</si>
  <si>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</si>
  <si>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</si>
  <si>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</si>
  <si>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</si>
  <si>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</si>
  <si>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</si>
  <si>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</si>
  <si>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</si>
  <si>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</si>
  <si>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</si>
  <si>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</si>
  <si>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</si>
  <si>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</si>
  <si>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</si>
  <si>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</si>
  <si>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</si>
  <si>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</si>
  <si>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</si>
  <si>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</si>
  <si>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</si>
  <si>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</si>
  <si>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</si>
  <si>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</si>
  <si>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</si>
  <si>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</si>
  <si>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</si>
  <si>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</si>
  <si>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</si>
  <si>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</si>
  <si>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</si>
  <si>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</si>
  <si>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</si>
  <si>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</si>
  <si>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</si>
  <si>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</si>
  <si>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</si>
  <si>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</si>
  <si>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</si>
  <si>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</si>
  <si>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</si>
  <si>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</si>
  <si>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</si>
  <si>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</si>
  <si>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</si>
  <si>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</si>
  <si>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</si>
  <si>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</si>
  <si>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</si>
  <si>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</si>
  <si>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</si>
  <si>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</si>
  <si>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</si>
  <si>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</si>
  <si>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</si>
  <si>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</si>
  <si>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</si>
  <si>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</si>
  <si>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</si>
  <si>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</si>
  <si>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</si>
  <si>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</si>
  <si>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</si>
  <si>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</si>
  <si>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</si>
  <si>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</si>
  <si>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</si>
  <si>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</si>
  <si>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</si>
  <si>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</si>
  <si>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</si>
  <si>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</si>
  <si>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</si>
  <si>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</si>
  <si>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</si>
  <si>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</si>
  <si>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</si>
  <si>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</si>
  <si>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</si>
  <si>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</si>
  <si>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</si>
  <si>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</si>
  <si>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</si>
  <si>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</si>
  <si>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</si>
  <si>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</si>
  <si>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</si>
  <si>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</si>
  <si>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</si>
  <si>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</si>
  <si>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</si>
  <si>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</si>
  <si>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</si>
  <si>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</si>
  <si>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</si>
  <si>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</si>
  <si>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</si>
  <si>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</si>
  <si>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</si>
  <si>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</si>
  <si>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</si>
  <si>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</si>
  <si>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</si>
  <si>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</si>
  <si>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</si>
  <si>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</si>
  <si>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</si>
  <si>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</si>
  <si>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</si>
  <si>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</si>
  <si>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</si>
  <si>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</si>
  <si>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</si>
  <si>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</si>
  <si>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</si>
  <si>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</si>
  <si>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</si>
  <si>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</si>
  <si>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</si>
  <si>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</si>
  <si>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</si>
  <si>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</si>
  <si>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</si>
  <si>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</si>
  <si>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</si>
  <si>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</si>
  <si>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</si>
  <si>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</si>
  <si>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</si>
  <si>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</si>
  <si>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</si>
  <si>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</si>
  <si>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</si>
  <si>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</si>
  <si>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</si>
  <si>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</si>
  <si>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</si>
  <si>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</si>
  <si>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</si>
  <si>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</si>
  <si>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</si>
  <si>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</si>
  <si>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</si>
  <si>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</si>
  <si>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</si>
  <si>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</si>
  <si>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</si>
  <si>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</si>
  <si>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</si>
  <si>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</si>
  <si>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</si>
  <si>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</si>
  <si>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</si>
  <si>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</si>
  <si>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</si>
  <si>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</si>
  <si>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</si>
  <si>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</si>
  <si>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</si>
  <si>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</si>
  <si>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</si>
  <si>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</si>
  <si>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</si>
  <si>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</si>
  <si>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</si>
  <si>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</si>
  <si>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</si>
  <si>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</si>
  <si>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</si>
  <si>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</si>
  <si>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</si>
  <si>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</si>
  <si>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</si>
  <si>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</si>
  <si>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</si>
  <si>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</si>
  <si>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</si>
  <si>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</si>
  <si>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</si>
  <si>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</si>
  <si>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</si>
  <si>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</si>
  <si>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</si>
  <si>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</si>
  <si>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</si>
  <si>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</si>
  <si>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</si>
  <si>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</si>
  <si>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</si>
  <si>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</si>
  <si>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</si>
  <si>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</si>
  <si>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</si>
  <si>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</si>
  <si>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</si>
  <si>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</si>
  <si>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</si>
  <si>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</si>
  <si>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</si>
  <si>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</si>
  <si>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</si>
  <si>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</si>
  <si>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</si>
  <si>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</si>
  <si>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</si>
  <si>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</si>
  <si>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</si>
  <si>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</si>
  <si>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</si>
  <si>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</si>
  <si>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</si>
  <si>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</si>
  <si>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</si>
  <si>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</si>
  <si>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</si>
  <si>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</si>
  <si>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</si>
  <si>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</si>
  <si>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</si>
  <si>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</si>
  <si>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</si>
  <si>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</si>
  <si>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</si>
  <si>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</si>
  <si>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</si>
  <si>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</si>
  <si>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</si>
  <si>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</si>
  <si>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</si>
  <si>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</si>
  <si>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</si>
  <si>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</si>
  <si>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</si>
  <si>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</si>
  <si>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</si>
  <si>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</si>
  <si>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</si>
  <si>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</si>
  <si>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</si>
  <si>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</si>
  <si>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</si>
  <si>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</si>
  <si>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</si>
  <si>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</si>
  <si>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</si>
  <si>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</si>
  <si>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</si>
  <si>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</si>
  <si>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</si>
  <si>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</si>
  <si>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</si>
  <si>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</si>
  <si>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</si>
  <si>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</si>
  <si>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</si>
  <si>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</si>
  <si>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</si>
  <si>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</si>
  <si>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</si>
  <si>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</si>
  <si>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</si>
  <si>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</si>
  <si>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</si>
  <si>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</si>
  <si>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</si>
  <si>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</si>
  <si>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</si>
  <si>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</si>
  <si>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</si>
  <si>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</si>
  <si>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</si>
  <si>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</si>
  <si>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</si>
  <si>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</si>
  <si>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</si>
  <si>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</si>
  <si>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</si>
  <si>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</si>
  <si>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</si>
  <si>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</si>
  <si>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</si>
  <si>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</si>
  <si>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</si>
  <si>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</si>
  <si>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</si>
  <si>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</si>
  <si>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</si>
  <si>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</si>
  <si>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</si>
  <si>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</si>
  <si>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</si>
  <si>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</si>
  <si>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</si>
  <si>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</si>
  <si>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</si>
  <si>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</si>
  <si>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</si>
  <si>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</si>
  <si>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</si>
  <si>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</si>
  <si>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</si>
  <si>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</si>
  <si>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</si>
  <si>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</si>
  <si>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</si>
  <si>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</si>
  <si>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</si>
  <si>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</si>
  <si>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</si>
  <si>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</si>
  <si>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</si>
  <si>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</si>
  <si>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</si>
  <si>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</si>
  <si>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</si>
  <si>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</si>
  <si>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</si>
  <si>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</si>
  <si>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</si>
  <si>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</si>
  <si>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</si>
  <si>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</si>
  <si>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</si>
  <si>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</si>
  <si>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</si>
  <si>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</si>
  <si>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</si>
  <si>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</si>
  <si>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</si>
  <si>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</si>
  <si>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</si>
  <si>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</si>
  <si>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</si>
  <si>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</si>
  <si>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</si>
  <si>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</si>
  <si>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</si>
  <si>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</si>
  <si>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</si>
  <si>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</si>
  <si>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</si>
  <si>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</si>
  <si>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</si>
  <si>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</si>
  <si>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</si>
  <si>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</si>
  <si>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</si>
  <si>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</si>
  <si>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</si>
  <si>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</si>
  <si>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</si>
  <si>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</si>
  <si>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</si>
  <si>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</si>
  <si>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</si>
  <si>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</si>
  <si>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</si>
  <si>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</si>
  <si>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</si>
  <si>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</si>
  <si>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</si>
  <si>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</si>
  <si>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</si>
  <si>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</si>
  <si>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</si>
  <si>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</si>
  <si>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</si>
  <si>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</si>
  <si>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</si>
  <si>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</si>
  <si>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</si>
  <si>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</si>
  <si>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</si>
  <si>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</si>
  <si>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</si>
  <si>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</si>
  <si>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</si>
  <si>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</si>
  <si>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</si>
  <si>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</si>
  <si>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</si>
  <si>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</si>
  <si>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</si>
  <si>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</si>
  <si>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</si>
  <si>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</si>
  <si>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</si>
  <si>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</si>
  <si>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</si>
  <si>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</si>
  <si>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</si>
  <si>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</si>
  <si>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</si>
  <si>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</si>
  <si>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</si>
  <si>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</si>
  <si>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</si>
  <si>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</si>
  <si>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</si>
  <si>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</si>
  <si>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</si>
  <si>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</si>
  <si>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</si>
  <si>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</si>
  <si>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</si>
  <si>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</si>
  <si>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</si>
  <si>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</si>
  <si>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</si>
  <si>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</si>
  <si>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</si>
  <si>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</si>
  <si>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</si>
  <si>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</si>
  <si>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</si>
  <si>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</si>
  <si>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</si>
  <si>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</si>
  <si>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</si>
  <si>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</si>
  <si>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</si>
  <si>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</si>
  <si>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</si>
  <si>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</si>
  <si>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</si>
  <si>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</si>
  <si>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</si>
  <si>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</si>
  <si>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</si>
  <si>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</si>
  <si>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</si>
  <si>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</si>
  <si>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</si>
  <si>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</si>
  <si>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</si>
  <si>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</si>
  <si>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</si>
  <si>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</si>
  <si>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</si>
  <si>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</si>
  <si>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</si>
  <si>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</si>
  <si>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</si>
  <si>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</si>
  <si>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</si>
  <si>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</si>
  <si>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</si>
  <si>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</si>
  <si>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</si>
  <si>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</si>
  <si>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</si>
  <si>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</si>
  <si>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</si>
  <si>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</si>
  <si>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</si>
  <si>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</si>
  <si>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</si>
  <si>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</si>
  <si>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</si>
  <si>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</si>
  <si>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</si>
  <si>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</si>
  <si>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</si>
  <si>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</si>
  <si>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</si>
  <si>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</si>
  <si>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</si>
  <si>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</si>
  <si>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</si>
  <si>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</si>
  <si>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</si>
  <si>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</si>
  <si>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</si>
  <si>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</si>
  <si>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</si>
  <si>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</si>
  <si>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</si>
  <si>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</si>
  <si>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</si>
  <si>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</si>
  <si>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</si>
  <si>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</si>
  <si>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</si>
  <si>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</si>
  <si>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</si>
  <si>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</si>
  <si>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</si>
  <si>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</si>
  <si>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</si>
  <si>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</si>
  <si>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</si>
  <si>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</si>
  <si>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</si>
  <si>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</si>
  <si>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</si>
  <si>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</si>
  <si>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</si>
  <si>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</si>
  <si>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</si>
  <si>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</si>
  <si>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</si>
  <si>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</si>
  <si>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</si>
  <si>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</si>
  <si>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</si>
  <si>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</si>
  <si>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</si>
  <si>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</si>
  <si>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</si>
  <si>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</si>
  <si>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</si>
  <si>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</si>
  <si>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</si>
  <si>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</si>
  <si>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</si>
  <si>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</si>
  <si>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</si>
  <si>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</si>
  <si>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</si>
  <si>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</si>
  <si>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</si>
  <si>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</si>
  <si>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</si>
  <si>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</si>
  <si>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</si>
  <si>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</si>
  <si>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</si>
  <si>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</si>
  <si>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</si>
  <si>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</si>
  <si>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</si>
  <si>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</si>
  <si>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</si>
  <si>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</si>
  <si>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</si>
  <si>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</si>
  <si>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</si>
  <si>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</si>
  <si>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</si>
  <si>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</si>
  <si>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</si>
  <si>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</si>
  <si>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</si>
  <si>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</si>
  <si>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</si>
  <si>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</si>
  <si>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</si>
  <si>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</si>
  <si>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</si>
  <si>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</si>
  <si>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</si>
  <si>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</si>
  <si>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</si>
  <si>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</si>
  <si>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</si>
  <si>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</si>
  <si>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</si>
  <si>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</si>
  <si>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</si>
  <si>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</si>
  <si>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</si>
  <si>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</si>
  <si>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</si>
  <si>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</si>
  <si>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</si>
  <si>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</si>
  <si>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</si>
  <si>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</si>
  <si>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</si>
  <si>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</si>
  <si>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</si>
  <si>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</si>
  <si>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</si>
  <si>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</si>
  <si>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</si>
  <si>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</si>
  <si>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</si>
  <si>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</si>
  <si>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</si>
  <si>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</si>
  <si>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</si>
  <si>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</si>
  <si>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</si>
  <si>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</si>
  <si>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</si>
  <si>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</si>
  <si>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</si>
  <si>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</si>
  <si>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</si>
  <si>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</si>
  <si>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</si>
  <si>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</si>
  <si>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</si>
  <si>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</si>
  <si>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</si>
  <si>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</si>
  <si>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</si>
  <si>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</si>
  <si>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</si>
  <si>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</si>
  <si>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</si>
  <si>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</si>
  <si>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</si>
  <si>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</si>
  <si>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</si>
  <si>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</si>
  <si>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</si>
  <si>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</si>
  <si>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</si>
  <si>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</si>
  <si>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</si>
  <si>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</si>
  <si>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</si>
  <si>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</si>
  <si>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</si>
  <si>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</si>
  <si>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</si>
  <si>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</si>
  <si>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</si>
  <si>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</si>
  <si>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</si>
  <si>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</si>
  <si>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</si>
  <si>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</si>
  <si>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</si>
  <si>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</si>
  <si>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</si>
  <si>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</si>
  <si>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</si>
  <si>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</si>
  <si>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</si>
  <si>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</si>
  <si>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</si>
  <si>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</si>
  <si>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</si>
  <si>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</si>
  <si>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</si>
  <si>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</si>
  <si>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</si>
  <si>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</si>
  <si>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</si>
  <si>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</si>
  <si>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</si>
  <si>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</si>
  <si>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</si>
  <si>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</si>
  <si>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</si>
  <si>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</si>
  <si>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</si>
  <si>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</si>
  <si>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</si>
  <si>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</si>
  <si>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</si>
  <si>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</si>
  <si>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</si>
  <si>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</si>
  <si>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</si>
  <si>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</si>
  <si>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</si>
  <si>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</si>
  <si>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</si>
  <si>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</si>
  <si>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</si>
  <si>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</si>
  <si>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</si>
  <si>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</si>
  <si>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</si>
  <si>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</si>
  <si>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</si>
  <si>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</si>
  <si>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</si>
  <si>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</si>
  <si>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</si>
  <si>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</si>
  <si>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</si>
  <si>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</si>
  <si>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</si>
  <si>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</si>
  <si>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</si>
  <si>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</si>
  <si>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</si>
  <si>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</si>
  <si>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</si>
  <si>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</si>
  <si>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</si>
  <si>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</si>
  <si>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</si>
  <si>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</si>
  <si>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</si>
  <si>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</si>
  <si>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</si>
  <si>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</si>
  <si>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</si>
  <si>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</si>
  <si>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</si>
  <si>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</si>
  <si>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</si>
  <si>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</si>
  <si>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</si>
  <si>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</si>
  <si>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</si>
  <si>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</si>
  <si>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</si>
  <si>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</si>
  <si>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</si>
  <si>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</si>
  <si>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</si>
  <si>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</si>
  <si>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</si>
  <si>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</si>
  <si>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</si>
  <si>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</si>
  <si>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</si>
  <si>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</si>
  <si>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</si>
  <si>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</si>
  <si>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</si>
  <si>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</si>
  <si>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</si>
  <si>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</si>
  <si>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</si>
  <si>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</si>
  <si>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</si>
  <si>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</si>
  <si>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</si>
  <si>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</si>
  <si>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</si>
  <si>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</si>
  <si>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</si>
  <si>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</si>
  <si>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</si>
  <si>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</si>
  <si>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</si>
  <si>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</si>
  <si>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</si>
  <si>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</si>
  <si>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</si>
  <si>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</si>
  <si>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</si>
  <si>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</si>
  <si>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</si>
  <si>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</si>
  <si>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</si>
  <si>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</si>
  <si>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</si>
  <si>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</si>
  <si>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</si>
  <si>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</si>
  <si>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</si>
  <si>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</si>
  <si>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</si>
  <si>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</si>
  <si>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</si>
  <si>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</si>
  <si>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</si>
  <si>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</si>
  <si>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</si>
  <si>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</si>
  <si>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</si>
  <si>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</si>
  <si>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</si>
  <si>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</si>
  <si>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</si>
  <si>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</si>
  <si>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</si>
  <si>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</si>
  <si>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</si>
  <si>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</si>
  <si>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</si>
  <si>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</si>
  <si>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</si>
  <si>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</si>
  <si>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</si>
  <si>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</si>
  <si>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</si>
  <si>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</si>
  <si>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</si>
  <si>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</si>
  <si>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</si>
  <si>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</si>
  <si>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</si>
  <si>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</si>
  <si>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</si>
  <si>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</si>
  <si>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</si>
  <si>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</si>
  <si>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</si>
  <si>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</si>
  <si>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</si>
  <si>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</si>
  <si>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</si>
  <si>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</si>
  <si>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</si>
  <si>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</si>
  <si>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</si>
  <si>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</si>
  <si>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</si>
  <si>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</si>
  <si>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</si>
  <si>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</si>
  <si>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</si>
  <si>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</si>
  <si>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</si>
  <si>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</si>
  <si>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</si>
  <si>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</si>
  <si>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</si>
  <si>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</si>
  <si>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</si>
  <si>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</si>
  <si>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</si>
  <si>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</si>
  <si>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</si>
  <si>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</si>
  <si>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</si>
  <si>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</si>
  <si>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</si>
  <si>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</si>
  <si>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</si>
  <si>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</si>
  <si>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</si>
  <si>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</si>
  <si>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</si>
  <si>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</si>
  <si>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</si>
  <si>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</si>
  <si>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</si>
  <si>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</si>
  <si>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</si>
  <si>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</si>
  <si>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</si>
  <si>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</si>
  <si>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</si>
  <si>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</si>
  <si>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</si>
  <si>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</si>
  <si>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</si>
  <si>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</si>
  <si>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</si>
  <si>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</si>
  <si>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</si>
  <si>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</si>
  <si>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</si>
  <si>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</si>
  <si>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</si>
  <si>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</si>
  <si>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</si>
  <si>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</si>
  <si>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</si>
  <si>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</si>
  <si>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</si>
  <si>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</si>
  <si>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</si>
  <si>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</si>
  <si>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</si>
  <si>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</si>
  <si>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</si>
  <si>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</si>
  <si>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</si>
  <si>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</si>
  <si>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</si>
  <si>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</si>
  <si>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</si>
  <si>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</si>
  <si>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</si>
  <si>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</si>
  <si>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</si>
  <si>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</si>
  <si>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</si>
  <si>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</si>
  <si>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</si>
  <si>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</si>
  <si>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</si>
  <si>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</si>
  <si>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</si>
  <si>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</si>
  <si>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</si>
  <si>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</si>
  <si>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</si>
  <si>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</si>
  <si>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</si>
  <si>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</si>
  <si>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</si>
  <si>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</si>
  <si>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</si>
  <si>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</si>
  <si>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</si>
  <si>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</si>
  <si>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</si>
  <si>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</si>
  <si>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</si>
  <si>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</si>
  <si>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</si>
  <si>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</si>
  <si>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</si>
  <si>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</si>
  <si>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</si>
  <si>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</si>
  <si>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</si>
  <si>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</si>
  <si>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</si>
  <si>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</si>
  <si>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</si>
  <si>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</si>
  <si>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</si>
  <si>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</si>
  <si>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</si>
  <si>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</si>
  <si>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</si>
  <si>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</si>
  <si>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</si>
  <si>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</si>
  <si>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</si>
  <si>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</si>
  <si>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</si>
  <si>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</si>
  <si>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</si>
  <si>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</si>
  <si>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</si>
  <si>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</si>
  <si>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</si>
  <si>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</si>
  <si>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</si>
  <si>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</si>
  <si>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</si>
  <si>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</si>
  <si>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</si>
  <si>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</si>
  <si>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</si>
  <si>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</si>
  <si>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</si>
  <si>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</si>
  <si>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</si>
  <si>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</si>
  <si>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</si>
  <si>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</si>
  <si>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</si>
  <si>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</si>
  <si>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</si>
  <si>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</si>
  <si>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</si>
  <si>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</si>
  <si>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</si>
  <si>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</si>
  <si>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</si>
  <si>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</si>
  <si>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</si>
  <si>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</si>
  <si>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</si>
  <si>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</si>
  <si>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</si>
  <si>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</si>
  <si>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</si>
  <si>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</si>
  <si>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</si>
  <si>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</si>
  <si>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</si>
  <si>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</si>
  <si>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</si>
  <si>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</si>
  <si>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</si>
  <si>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</si>
  <si>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</si>
  <si>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</si>
  <si>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</si>
  <si>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</si>
  <si>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</si>
  <si>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</si>
  <si>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</si>
  <si>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</si>
  <si>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</si>
  <si>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</si>
  <si>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</si>
  <si>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</si>
  <si>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</si>
  <si>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</si>
  <si>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</si>
  <si>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</si>
  <si>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</si>
  <si>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</si>
  <si>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</si>
  <si>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</si>
  <si>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</si>
  <si>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</si>
  <si>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</si>
  <si>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</si>
  <si>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</si>
  <si>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</si>
  <si>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</si>
  <si>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</si>
  <si>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</si>
  <si>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</si>
  <si>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</si>
  <si>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</si>
  <si>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</si>
  <si>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</si>
  <si>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</si>
  <si>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</si>
  <si>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</si>
  <si>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</si>
  <si>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</si>
  <si>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</si>
  <si>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</si>
  <si>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</si>
  <si>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</si>
  <si>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</si>
  <si>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</si>
  <si>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</si>
  <si>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</si>
  <si>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</si>
  <si>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</si>
  <si>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</si>
  <si>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</si>
  <si>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</si>
  <si>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</si>
  <si>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</si>
  <si>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</si>
  <si>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</si>
  <si>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</si>
  <si>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</si>
  <si>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</si>
  <si>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</si>
  <si>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</si>
  <si>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</si>
  <si>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</si>
  <si>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</si>
  <si>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</si>
  <si>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</si>
  <si>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</si>
  <si>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</si>
  <si>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</si>
  <si>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</si>
  <si>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</si>
  <si>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</si>
  <si>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</si>
  <si>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</si>
  <si>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</si>
  <si>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</si>
  <si>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</si>
  <si>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</si>
  <si>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</si>
  <si>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</si>
  <si>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</si>
  <si>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</si>
  <si>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</si>
  <si>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</si>
  <si>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</si>
  <si>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</si>
  <si>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</si>
  <si>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</si>
  <si>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</si>
  <si>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</si>
  <si>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</si>
  <si>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</si>
  <si>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</si>
  <si>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</si>
  <si>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</si>
  <si>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</si>
  <si>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</si>
  <si>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</si>
  <si>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</si>
  <si>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</si>
  <si>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</si>
  <si>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</si>
  <si>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</si>
  <si>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</si>
  <si>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</si>
  <si>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</si>
  <si>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</si>
  <si>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</si>
  <si>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</si>
  <si>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</si>
  <si>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</si>
  <si>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</si>
  <si>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</si>
  <si>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</si>
  <si>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</si>
  <si>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</si>
  <si>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</si>
  <si>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</si>
  <si>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</si>
  <si>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</si>
  <si>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</si>
  <si>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</si>
  <si>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</si>
  <si>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</si>
  <si>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</si>
  <si>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</si>
  <si>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</si>
  <si>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</si>
  <si>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</si>
  <si>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</si>
  <si>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</si>
  <si>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</si>
  <si>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</si>
  <si>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</si>
  <si>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</si>
  <si>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</si>
  <si>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</si>
  <si>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</si>
  <si>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</si>
  <si>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</si>
  <si>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</si>
  <si>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</si>
  <si>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</si>
  <si>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</si>
  <si>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</si>
  <si>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</si>
  <si>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</si>
  <si>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</si>
  <si>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</si>
  <si>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</si>
  <si>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</si>
  <si>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</si>
  <si>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</si>
  <si>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</si>
  <si>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</si>
  <si>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</si>
  <si>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</si>
  <si>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</si>
  <si>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</si>
  <si>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</si>
  <si>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</si>
  <si>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</si>
  <si>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</si>
  <si>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</si>
  <si>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</si>
  <si>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</si>
  <si>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</si>
  <si>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</si>
  <si>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</si>
  <si>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</si>
  <si>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</si>
  <si>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</si>
  <si>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</si>
  <si>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</si>
  <si>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</si>
  <si>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</si>
  <si>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</si>
  <si>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</si>
  <si>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</si>
  <si>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</si>
  <si>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</si>
  <si>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</si>
  <si>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</si>
  <si>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</si>
  <si>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</si>
  <si>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</si>
  <si>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</si>
  <si>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</si>
  <si>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</si>
  <si>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</si>
  <si>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</si>
  <si>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</si>
  <si>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</si>
  <si>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</si>
  <si>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</si>
  <si>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</si>
  <si>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</si>
  <si>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</si>
  <si>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</si>
  <si>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</si>
  <si>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</si>
  <si>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</si>
  <si>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</si>
  <si>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</si>
  <si>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</si>
  <si>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</si>
  <si>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</si>
  <si>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</si>
  <si>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</si>
  <si>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</si>
  <si>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</si>
  <si>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</si>
  <si>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</si>
  <si>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</si>
  <si>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</si>
  <si>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</si>
  <si>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</si>
  <si>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</si>
  <si>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</si>
  <si>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</si>
  <si>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</si>
  <si>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</si>
  <si>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</si>
  <si>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</si>
  <si>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</si>
  <si>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</si>
  <si>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</si>
  <si>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</si>
  <si>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</si>
  <si>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</si>
  <si>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</si>
  <si>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</si>
  <si>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</si>
  <si>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</si>
  <si>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</si>
  <si>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</si>
  <si>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</si>
  <si>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</si>
  <si>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</si>
  <si>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</si>
  <si>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</si>
  <si>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</si>
  <si>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</si>
  <si>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</si>
  <si>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</si>
  <si>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</si>
  <si>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</si>
  <si>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</si>
  <si>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</si>
  <si>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</si>
  <si>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</si>
  <si>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</si>
  <si>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</si>
  <si>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</si>
  <si>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</si>
  <si>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</si>
  <si>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</si>
  <si>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</si>
  <si>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</si>
  <si>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</si>
  <si>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</si>
  <si>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</si>
  <si>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</si>
  <si>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</si>
  <si>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</si>
  <si>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</si>
  <si>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</si>
  <si>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</si>
  <si>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</si>
  <si>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</si>
  <si>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</si>
  <si>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</si>
  <si>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</si>
  <si>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</si>
  <si>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</si>
  <si>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</si>
  <si>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</si>
  <si>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</si>
  <si>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</si>
  <si>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</si>
  <si>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</si>
  <si>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</si>
  <si>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</si>
  <si>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</si>
  <si>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</si>
  <si>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</si>
  <si>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</si>
  <si>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</si>
  <si>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</si>
  <si>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</si>
  <si>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</si>
  <si>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</si>
  <si>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</si>
  <si>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</si>
  <si>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</si>
  <si>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</si>
  <si>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</si>
  <si>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</si>
  <si>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</si>
  <si>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</si>
  <si>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</si>
  <si>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</si>
  <si>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</si>
  <si>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</si>
  <si>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</si>
  <si>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</si>
  <si>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</si>
  <si>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</si>
  <si>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</si>
  <si>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</si>
  <si>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</si>
  <si>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</si>
  <si>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</si>
  <si>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</si>
  <si>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</si>
  <si>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</si>
  <si>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</si>
  <si>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</si>
  <si>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</si>
  <si>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</si>
  <si>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</si>
  <si>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</si>
  <si>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</si>
  <si>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</si>
  <si>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</si>
  <si>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</si>
  <si>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</si>
  <si>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</si>
  <si>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</si>
  <si>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</si>
  <si>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</si>
  <si>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</si>
  <si>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</si>
  <si>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</si>
  <si>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</si>
  <si>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</si>
  <si>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</si>
  <si>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</si>
  <si>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</si>
  <si>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</si>
  <si>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</si>
  <si>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</si>
  <si>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</si>
  <si>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</si>
  <si>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</si>
  <si>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</si>
  <si>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</si>
  <si>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</si>
  <si>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</si>
  <si>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</si>
  <si>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</si>
  <si>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</si>
  <si>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</si>
  <si>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</si>
  <si>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</si>
  <si>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</si>
  <si>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</si>
  <si>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</si>
  <si>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</si>
  <si>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</si>
  <si>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</si>
  <si>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</si>
  <si>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</si>
  <si>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</si>
  <si>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</si>
  <si>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</si>
  <si>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</si>
  <si>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</si>
  <si>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</si>
  <si>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</si>
  <si>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</si>
  <si>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</si>
  <si>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</si>
  <si>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</si>
  <si>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</si>
  <si>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</si>
  <si>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</si>
  <si>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</si>
  <si>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</si>
  <si>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</si>
  <si>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</si>
  <si>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</si>
  <si>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</si>
  <si>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</si>
  <si>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</si>
  <si>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</si>
  <si>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</si>
  <si>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</si>
  <si>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</si>
  <si>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</si>
  <si>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</si>
  <si>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</si>
  <si>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</si>
  <si>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</si>
  <si>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</si>
  <si>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</si>
  <si>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</si>
  <si>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</si>
  <si>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</si>
  <si>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</si>
  <si>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</si>
  <si>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</si>
  <si>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</si>
  <si>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</si>
  <si>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</si>
  <si>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</si>
  <si>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</si>
  <si>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</si>
  <si>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</si>
  <si>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</si>
  <si>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</si>
  <si>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</si>
  <si>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</si>
  <si>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</si>
  <si>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</si>
  <si>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</si>
  <si>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</si>
  <si>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</si>
  <si>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</si>
  <si>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</si>
  <si>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</si>
  <si>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</si>
  <si>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</si>
  <si>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</si>
  <si>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</si>
  <si>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</si>
  <si>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</si>
  <si>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</si>
  <si>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</si>
  <si>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</si>
  <si>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</si>
  <si>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</si>
  <si>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</si>
  <si>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</si>
  <si>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</si>
  <si>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</si>
  <si>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</si>
  <si>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</si>
  <si>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</si>
  <si>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</si>
  <si>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</si>
  <si>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</si>
  <si>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</si>
  <si>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</si>
  <si>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</si>
  <si>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</si>
  <si>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</si>
  <si>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</si>
  <si>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</si>
  <si>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</si>
  <si>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</si>
  <si>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</si>
  <si>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</si>
  <si>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</si>
  <si>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</si>
  <si>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</si>
  <si>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</si>
  <si>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</si>
  <si>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</si>
  <si>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</si>
  <si>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</si>
  <si>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</si>
  <si>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</si>
  <si>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</si>
  <si>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</si>
  <si>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</si>
  <si>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</si>
  <si>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</si>
  <si>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</si>
  <si>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</si>
  <si>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</si>
  <si>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</si>
  <si>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</si>
  <si>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</si>
  <si>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</si>
  <si>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</si>
  <si>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</si>
  <si>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</si>
  <si>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</si>
  <si>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</si>
  <si>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</si>
  <si>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</si>
  <si>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</si>
  <si>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</si>
  <si>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</si>
  <si>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</si>
  <si>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</si>
  <si>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</si>
  <si>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</si>
  <si>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</si>
  <si>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</si>
  <si>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</si>
  <si>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</si>
  <si>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</si>
  <si>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</si>
  <si>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</si>
  <si>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</si>
  <si>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</si>
  <si>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</si>
  <si>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</si>
  <si>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</si>
  <si>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</si>
  <si>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</si>
  <si>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</si>
  <si>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</si>
  <si>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</si>
  <si>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</si>
  <si>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</si>
  <si>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</si>
  <si>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</si>
  <si>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</si>
  <si>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</si>
  <si>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</si>
  <si>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</si>
  <si>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</si>
  <si>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</si>
  <si>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</si>
  <si>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</si>
  <si>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</si>
  <si>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</si>
  <si>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</si>
  <si>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</si>
  <si>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</si>
  <si>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</si>
  <si>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</si>
  <si>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</si>
  <si>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</si>
  <si>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</si>
  <si>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</si>
  <si>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</si>
  <si>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</si>
  <si>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</si>
  <si>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</si>
  <si>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</si>
  <si>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</si>
  <si>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</si>
  <si>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</si>
  <si>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</si>
  <si>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</si>
  <si>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</si>
  <si>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</si>
  <si>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</si>
  <si>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</si>
  <si>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</si>
  <si>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</si>
  <si>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</si>
  <si>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</si>
  <si>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</si>
  <si>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</si>
  <si>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</si>
  <si>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</si>
  <si>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</si>
  <si>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</si>
  <si>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</si>
  <si>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</si>
  <si>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</si>
  <si>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</si>
  <si>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</si>
  <si>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</si>
  <si>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</si>
  <si>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</si>
  <si>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</si>
  <si>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</si>
  <si>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</si>
  <si>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</si>
  <si>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</si>
  <si>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</si>
  <si>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</si>
  <si>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</si>
  <si>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</si>
  <si>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</si>
  <si>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</si>
  <si>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</si>
  <si>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</si>
  <si>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</si>
  <si>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</si>
  <si>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</si>
  <si>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</si>
  <si>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</si>
  <si>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</si>
  <si>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</si>
  <si>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</si>
  <si>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</si>
  <si>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</si>
  <si>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</si>
  <si>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</si>
  <si>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</si>
  <si>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</si>
  <si>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</si>
  <si>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</si>
  <si>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</si>
  <si>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</si>
  <si>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</si>
  <si>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</si>
  <si>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</si>
  <si>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</si>
  <si>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</si>
  <si>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</si>
  <si>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</si>
  <si>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</si>
  <si>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</si>
  <si>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</si>
  <si>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</si>
  <si>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</si>
  <si>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</si>
  <si>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</si>
  <si>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</si>
  <si>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</si>
  <si>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</si>
  <si>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</si>
  <si>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</si>
  <si>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</si>
  <si>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</si>
  <si>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</si>
  <si>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</si>
  <si>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</si>
  <si>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</si>
  <si>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</si>
  <si>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</si>
  <si>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</si>
  <si>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</si>
  <si>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</si>
  <si>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</si>
  <si>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</si>
  <si>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</si>
  <si>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</si>
  <si>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</si>
  <si>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</si>
  <si>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</si>
  <si>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</si>
  <si>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</si>
  <si>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</si>
  <si>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</si>
  <si>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</si>
  <si>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</si>
  <si>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</si>
  <si>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</si>
  <si>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</si>
  <si>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</si>
  <si>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</si>
  <si>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</si>
  <si>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</si>
  <si>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</si>
  <si>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</si>
  <si>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</si>
  <si>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</si>
  <si>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</si>
  <si>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</si>
  <si>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</si>
  <si>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</si>
  <si>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</si>
  <si>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</si>
  <si>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</si>
  <si>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</si>
  <si>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</si>
  <si>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</si>
  <si>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</si>
  <si>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</si>
  <si>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</si>
  <si>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</si>
  <si>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</si>
  <si>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</si>
  <si>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</si>
  <si>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</si>
  <si>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</si>
  <si>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</si>
  <si>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</si>
  <si>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</si>
  <si>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</si>
  <si>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</si>
  <si>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</si>
  <si>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</si>
  <si>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</si>
  <si>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</si>
  <si>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</si>
  <si>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</si>
  <si>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</si>
  <si>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</si>
  <si>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</si>
  <si>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</si>
  <si>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</si>
  <si>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</si>
  <si>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</si>
  <si>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</si>
  <si>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</si>
  <si>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</si>
  <si>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</si>
  <si>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</si>
  <si>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</si>
  <si>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</si>
  <si>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</si>
  <si>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</si>
  <si>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</si>
  <si>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</si>
  <si>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</si>
  <si>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</si>
  <si>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</si>
  <si>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</si>
  <si>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</si>
  <si>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</si>
  <si>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</si>
  <si>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</si>
  <si>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</si>
  <si>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</si>
  <si>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</si>
  <si>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</si>
  <si>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</si>
  <si>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</si>
  <si>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</si>
  <si>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</si>
  <si>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</si>
  <si>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</si>
  <si>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</si>
  <si>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</si>
  <si>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</si>
  <si>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</si>
  <si>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</si>
  <si>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</si>
  <si>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</si>
  <si>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</si>
  <si>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</si>
  <si>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</si>
  <si>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</si>
  <si>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</si>
  <si>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</si>
  <si>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</si>
  <si>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</si>
  <si>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</si>
  <si>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</si>
  <si>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</si>
  <si>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</si>
  <si>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</si>
  <si>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</si>
  <si>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</si>
  <si>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</si>
  <si>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</si>
  <si>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</si>
  <si>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</si>
  <si>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</si>
  <si>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</si>
  <si>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</si>
  <si>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</si>
  <si>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</si>
  <si>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</si>
  <si>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</si>
  <si>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</si>
  <si>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</si>
  <si>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</si>
  <si>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</si>
  <si>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</si>
  <si>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</si>
  <si>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</si>
  <si>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</si>
  <si>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</si>
  <si>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</si>
  <si>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</si>
  <si>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</si>
  <si>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</si>
  <si>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</si>
  <si>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</si>
  <si>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</si>
  <si>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</si>
  <si>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</si>
  <si>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</si>
  <si>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</si>
  <si>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</si>
  <si>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</si>
  <si>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</si>
  <si>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</si>
  <si>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</si>
  <si>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</si>
  <si>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</si>
  <si>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</si>
  <si>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</si>
  <si>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</si>
  <si>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</si>
  <si>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</si>
  <si>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</si>
  <si>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</si>
  <si>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</si>
  <si>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</si>
  <si>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</si>
  <si>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</si>
  <si>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</si>
  <si>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</si>
  <si>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</si>
  <si>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</si>
  <si>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</si>
  <si>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</si>
  <si>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</si>
  <si>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</si>
  <si>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</si>
  <si>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</si>
  <si>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</si>
  <si>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</si>
  <si>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</si>
  <si>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</si>
  <si>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</si>
  <si>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</si>
  <si>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</si>
  <si>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</si>
  <si>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</si>
  <si>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</si>
  <si>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</si>
  <si>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</si>
  <si>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</si>
  <si>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</si>
  <si>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</si>
  <si>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</si>
  <si>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</si>
  <si>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</si>
  <si>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</si>
  <si>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</si>
  <si>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</si>
  <si>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</si>
  <si>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</si>
  <si>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</si>
  <si>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</si>
  <si>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</si>
  <si>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</si>
  <si>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</si>
  <si>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</si>
  <si>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</si>
  <si>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</si>
  <si>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</si>
  <si>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</si>
  <si>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</si>
  <si>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</si>
  <si>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</si>
  <si>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</si>
  <si>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</si>
  <si>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</si>
  <si>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</si>
  <si>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</si>
  <si>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</si>
  <si>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</si>
  <si>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</si>
  <si>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</si>
  <si>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</si>
  <si>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</si>
  <si>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</si>
  <si>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</si>
  <si>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</si>
  <si>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</si>
  <si>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</si>
  <si>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</si>
  <si>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</si>
  <si>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</si>
  <si>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</si>
  <si>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</si>
  <si>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</si>
  <si>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</si>
  <si>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</si>
  <si>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</si>
  <si>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</si>
  <si>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</si>
  <si>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</si>
  <si>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</si>
  <si>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</si>
  <si>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</si>
  <si>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</si>
  <si>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</si>
  <si>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</si>
  <si>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</si>
  <si>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</si>
  <si>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</si>
  <si>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</si>
  <si>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</si>
  <si>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</si>
  <si>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</si>
  <si>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</si>
  <si>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</si>
  <si>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</si>
  <si>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</si>
  <si>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</si>
  <si>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</si>
  <si>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</si>
  <si>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</si>
  <si>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</si>
  <si>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</si>
  <si>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</si>
  <si>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</si>
  <si>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</si>
  <si>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</si>
  <si>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</si>
  <si>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</si>
  <si>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</si>
  <si>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</si>
  <si>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</si>
  <si>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</si>
  <si>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</si>
  <si>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</si>
  <si>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</si>
  <si>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</si>
  <si>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</si>
  <si>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</si>
  <si>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</si>
  <si>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</si>
  <si>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</si>
  <si>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</si>
  <si>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</si>
  <si>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</si>
  <si>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</si>
  <si>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</si>
  <si>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</si>
  <si>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</si>
  <si>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</si>
  <si>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</si>
  <si>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</si>
  <si>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</si>
  <si>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</si>
  <si>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</si>
  <si>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</si>
  <si>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</si>
  <si>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</si>
  <si>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</si>
  <si>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</si>
  <si>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</si>
  <si>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</si>
  <si>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</si>
  <si>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</si>
  <si>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</si>
  <si>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</si>
  <si>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</si>
  <si>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</si>
  <si>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</si>
  <si>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</si>
  <si>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</si>
  <si>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</si>
  <si>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</si>
  <si>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</si>
  <si>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</si>
  <si>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</si>
  <si>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</si>
  <si>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</si>
  <si>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</si>
  <si>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</si>
  <si>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</si>
  <si>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</si>
  <si>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</si>
  <si>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</si>
  <si>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</si>
  <si>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</si>
  <si>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</si>
  <si>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</si>
  <si>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</si>
  <si>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</si>
  <si>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</si>
  <si>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</si>
  <si>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</si>
  <si>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</si>
  <si>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</si>
  <si>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</si>
  <si>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</si>
  <si>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</si>
  <si>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</si>
  <si>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</si>
  <si>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</si>
  <si>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</si>
  <si>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</si>
  <si>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</si>
  <si>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</si>
  <si>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</si>
  <si>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</si>
  <si>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</si>
  <si>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</si>
  <si>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</si>
  <si>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</si>
  <si>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</si>
  <si>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</si>
  <si>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</si>
  <si>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</si>
  <si>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</si>
  <si>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</si>
  <si>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</si>
  <si>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</si>
  <si>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</si>
  <si>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</si>
  <si>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</si>
  <si>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</si>
  <si>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</si>
  <si>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</si>
  <si>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</si>
  <si>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</si>
  <si>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</si>
  <si>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</si>
  <si>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</si>
  <si>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</si>
  <si>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</si>
  <si>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</si>
  <si>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</si>
  <si>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</si>
  <si>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</si>
  <si>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</si>
  <si>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</si>
  <si>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</si>
  <si>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</si>
  <si>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</si>
  <si>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</si>
  <si>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</si>
  <si>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</si>
  <si>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</si>
  <si>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</si>
  <si>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</si>
  <si>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</si>
  <si>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</si>
  <si>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</si>
  <si>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</si>
  <si>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</si>
  <si>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</si>
  <si>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</si>
  <si>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</si>
  <si>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</si>
  <si>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</si>
  <si>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</si>
  <si>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</si>
  <si>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</si>
  <si>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</si>
  <si>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</si>
  <si>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</si>
  <si>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</si>
  <si>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</si>
  <si>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</si>
  <si>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</si>
  <si>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</si>
  <si>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</si>
  <si>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</si>
  <si>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</si>
  <si>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</si>
  <si>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</si>
  <si>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</si>
  <si>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</si>
  <si>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</si>
  <si>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</si>
  <si>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</si>
  <si>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</si>
  <si>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</si>
  <si>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</si>
  <si>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</si>
  <si>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</si>
  <si>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</si>
  <si>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</si>
  <si>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</si>
  <si>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</si>
  <si>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</si>
  <si>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</si>
  <si>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</si>
  <si>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</si>
  <si>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</si>
  <si>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</si>
  <si>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</si>
  <si>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</si>
  <si>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</si>
  <si>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</si>
  <si>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</si>
  <si>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</si>
  <si>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</si>
  <si>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</si>
  <si>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</si>
  <si>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</si>
  <si>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</si>
  <si>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</si>
  <si>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</si>
  <si>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</si>
  <si>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</si>
  <si>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</si>
  <si>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</si>
  <si>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</si>
  <si>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</si>
  <si>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</si>
  <si>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</si>
  <si>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</si>
  <si>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</si>
  <si>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</si>
  <si>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</si>
  <si>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</si>
  <si>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</si>
  <si>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</si>
  <si>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</si>
  <si>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</si>
  <si>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</si>
  <si>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</si>
  <si>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</si>
  <si>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</si>
  <si>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</si>
  <si>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</si>
  <si>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</si>
  <si>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</si>
  <si>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</si>
  <si>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</si>
  <si>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</si>
  <si>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</si>
  <si>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</si>
  <si>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</si>
  <si>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</si>
  <si>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</si>
  <si>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</si>
  <si>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</si>
  <si>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</si>
  <si>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</si>
  <si>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</si>
  <si>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</si>
  <si>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</si>
  <si>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</si>
  <si>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</si>
  <si>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</si>
  <si>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</si>
  <si>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</si>
  <si>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</si>
  <si>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</si>
  <si>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</si>
  <si>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</si>
  <si>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</si>
  <si>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</si>
  <si>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</si>
  <si>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</si>
  <si>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</si>
  <si>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</si>
  <si>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</si>
  <si>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</si>
  <si>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</si>
  <si>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</si>
  <si>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</si>
  <si>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</si>
  <si>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</si>
  <si>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</si>
  <si>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</si>
  <si>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</si>
  <si>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</si>
  <si>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</si>
  <si>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</si>
  <si>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</si>
  <si>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</si>
  <si>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</si>
  <si>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</si>
  <si>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</si>
  <si>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</si>
  <si>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</si>
  <si>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</si>
  <si>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</si>
  <si>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</si>
  <si>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</si>
  <si>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</si>
  <si>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</si>
  <si>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</si>
  <si>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</si>
  <si>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</si>
  <si>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</si>
  <si>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</si>
  <si>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</si>
  <si>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</si>
  <si>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</si>
  <si>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</si>
  <si>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</si>
  <si>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</si>
  <si>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</si>
  <si>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</si>
  <si>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</si>
  <si>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</si>
  <si>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</si>
  <si>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</si>
  <si>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</si>
  <si>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</si>
  <si>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</si>
  <si>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</si>
  <si>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</si>
  <si>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</si>
  <si>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</si>
  <si>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</si>
  <si>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</si>
  <si>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</si>
  <si>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</si>
  <si>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</si>
  <si>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</si>
  <si>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</si>
  <si>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</si>
  <si>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</si>
  <si>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</si>
  <si>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</si>
  <si>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</si>
  <si>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</si>
  <si>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</si>
  <si>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</si>
  <si>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</si>
  <si>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</si>
  <si>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</si>
  <si>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</si>
  <si>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</si>
  <si>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</si>
  <si>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</si>
  <si>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</si>
  <si>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</si>
  <si>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</si>
  <si>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</si>
  <si>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</si>
  <si>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</si>
  <si>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</si>
  <si>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</si>
  <si>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</si>
  <si>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</si>
  <si>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</si>
  <si>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</si>
  <si>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</si>
  <si>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</si>
  <si>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</si>
  <si>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</si>
  <si>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</si>
  <si>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</si>
  <si>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</si>
  <si>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</si>
  <si>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</si>
  <si>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</si>
  <si>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</si>
  <si>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</si>
  <si>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</si>
  <si>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</si>
  <si>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</si>
  <si>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</si>
  <si>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</si>
  <si>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</si>
  <si>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</si>
  <si>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</si>
  <si>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</si>
  <si>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</si>
  <si>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</si>
  <si>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</si>
  <si>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</si>
  <si>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</si>
  <si>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</si>
  <si>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</si>
  <si>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</si>
  <si>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</si>
  <si>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</si>
  <si>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</si>
  <si>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</si>
  <si>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</si>
  <si>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</si>
  <si>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</si>
  <si>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</si>
  <si>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</si>
  <si>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</si>
  <si>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</si>
  <si>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</si>
  <si>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</si>
  <si>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</si>
  <si>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</si>
  <si>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</si>
  <si>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</si>
  <si>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</si>
  <si>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</si>
  <si>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</si>
  <si>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</si>
  <si>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</si>
  <si>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</si>
  <si>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</si>
  <si>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</si>
  <si>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</si>
  <si>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</si>
  <si>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</si>
  <si>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</si>
  <si>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</si>
  <si>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</si>
  <si>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</si>
  <si>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</si>
  <si>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</si>
  <si>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</si>
  <si>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</si>
  <si>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</si>
  <si>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</si>
  <si>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</si>
  <si>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</si>
  <si>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</si>
  <si>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</si>
  <si>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</si>
  <si>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</si>
  <si>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</si>
  <si>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</si>
  <si>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</si>
  <si>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</si>
  <si>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</si>
  <si>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</si>
  <si>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</si>
  <si>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</si>
  <si>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</si>
  <si>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</si>
  <si>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</si>
  <si>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</si>
  <si>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</si>
  <si>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</si>
  <si>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</si>
  <si>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</si>
  <si>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</si>
  <si>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</si>
  <si>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</si>
  <si>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</si>
  <si>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</si>
  <si>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</si>
  <si>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</si>
  <si>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</si>
  <si>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</si>
  <si>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</si>
  <si>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</si>
  <si>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</si>
  <si>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</si>
  <si>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</si>
  <si>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</si>
  <si>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</si>
  <si>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</si>
  <si>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</si>
  <si>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</si>
  <si>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</si>
  <si>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</si>
  <si>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</si>
  <si>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</si>
  <si>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</si>
  <si>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</si>
  <si>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</si>
  <si>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</si>
  <si>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</si>
  <si>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</si>
  <si>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</si>
  <si>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</si>
  <si>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</si>
  <si>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</si>
  <si>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</si>
  <si>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</si>
  <si>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</si>
  <si>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</si>
  <si>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</si>
  <si>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</si>
  <si>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</si>
  <si>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</si>
  <si>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</si>
  <si>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</si>
  <si>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</si>
  <si>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</si>
  <si>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</si>
  <si>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</si>
  <si>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</si>
  <si>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</si>
  <si>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</si>
  <si>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</si>
  <si>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</si>
  <si>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</si>
  <si>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</si>
  <si>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</si>
  <si>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</si>
  <si>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</si>
  <si>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</si>
  <si>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</si>
  <si>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</si>
  <si>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</si>
  <si>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</si>
  <si>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</si>
  <si>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</si>
  <si>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</si>
  <si>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</si>
  <si>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</si>
  <si>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</si>
  <si>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</si>
  <si>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</si>
  <si>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</si>
  <si>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</si>
  <si>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</si>
  <si>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</si>
  <si>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</si>
  <si>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</si>
  <si>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</si>
  <si>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</si>
  <si>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</si>
  <si>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</si>
  <si>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</si>
  <si>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</si>
  <si>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</si>
  <si>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</si>
  <si>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</si>
  <si>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</si>
  <si>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</si>
  <si>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</si>
  <si>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</si>
  <si>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</si>
  <si>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</si>
  <si>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</si>
  <si>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</si>
  <si>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</si>
  <si>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</si>
  <si>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</si>
  <si>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</si>
  <si>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</si>
  <si>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</si>
  <si>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</si>
  <si>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</si>
  <si>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</si>
  <si>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</si>
  <si>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</si>
  <si>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</si>
  <si>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</si>
  <si>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</si>
  <si>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</si>
  <si>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</si>
  <si>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</si>
  <si>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</si>
  <si>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</si>
  <si>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</si>
  <si>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</si>
  <si>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</si>
  <si>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</si>
  <si>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</si>
  <si>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</si>
  <si>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</si>
  <si>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</si>
  <si>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</si>
  <si>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</si>
  <si>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</si>
  <si>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</si>
  <si>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</si>
  <si>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</si>
  <si>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</si>
  <si>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</si>
  <si>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</si>
  <si>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</si>
  <si>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</si>
  <si>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</si>
  <si>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</si>
  <si>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</si>
  <si>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</si>
  <si>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</si>
  <si>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</si>
  <si>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</si>
  <si>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</si>
  <si>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</si>
  <si>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</si>
  <si>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</si>
  <si>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</si>
  <si>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</si>
  <si>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</si>
  <si>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</si>
  <si>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</si>
  <si>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</si>
  <si>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</si>
  <si>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</si>
  <si>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</si>
  <si>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</si>
  <si>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</si>
  <si>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</si>
  <si>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</si>
  <si>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</si>
  <si>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</si>
  <si>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</si>
  <si>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</si>
  <si>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</si>
  <si>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</si>
  <si>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</si>
  <si>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</si>
  <si>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</si>
  <si>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</si>
  <si>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</si>
  <si>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</si>
  <si>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</si>
  <si>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</si>
  <si>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</si>
  <si>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</si>
  <si>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</si>
  <si>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</si>
  <si>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</si>
  <si>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</si>
  <si>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</si>
  <si>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</si>
  <si>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</si>
  <si>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</si>
  <si>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</si>
  <si>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</si>
  <si>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</si>
  <si>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</si>
  <si>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</si>
  <si>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</si>
  <si>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</si>
  <si>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</si>
  <si>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</si>
  <si>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</si>
  <si>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</si>
  <si>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</si>
  <si>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</si>
  <si>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</si>
  <si>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</si>
  <si>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</si>
  <si>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</si>
  <si>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</si>
  <si>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</si>
  <si>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</si>
  <si>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</si>
  <si>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</si>
  <si>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</si>
  <si>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</si>
  <si>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</si>
  <si>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</si>
  <si>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</si>
  <si>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</si>
  <si>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</si>
  <si>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</si>
  <si>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</si>
  <si>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</si>
  <si>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</si>
  <si>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</si>
  <si>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</si>
  <si>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</si>
  <si>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</si>
  <si>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</si>
  <si>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</si>
  <si>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</si>
  <si>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</si>
  <si>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</si>
  <si>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</si>
  <si>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</si>
  <si>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</si>
  <si>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</si>
  <si>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</si>
  <si>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</si>
  <si>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</si>
  <si>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</si>
  <si>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</si>
  <si>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</si>
  <si>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</si>
  <si>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</si>
  <si>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</si>
  <si>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</si>
  <si>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</si>
  <si>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</si>
  <si>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</si>
  <si>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</si>
  <si>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</si>
  <si>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</si>
  <si>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</si>
  <si>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</si>
  <si>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</si>
  <si>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</si>
  <si>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</si>
  <si>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</si>
  <si>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</si>
  <si>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</si>
  <si>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</si>
  <si>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</si>
  <si>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</si>
  <si>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</si>
  <si>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</si>
  <si>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</si>
  <si>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</si>
  <si>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</si>
  <si>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</si>
  <si>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</si>
  <si>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</si>
  <si>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</si>
  <si>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</si>
  <si>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</si>
  <si>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</si>
  <si>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</si>
  <si>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</si>
  <si>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</si>
  <si>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</si>
  <si>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</si>
  <si>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</si>
  <si>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</si>
  <si>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</si>
  <si>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</si>
  <si>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</si>
  <si>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</si>
  <si>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</si>
  <si>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</si>
  <si>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</si>
  <si>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</si>
  <si>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</si>
  <si>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</si>
  <si>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</si>
  <si>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</si>
  <si>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</si>
  <si>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</si>
  <si>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</si>
  <si>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</si>
  <si>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</si>
  <si>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</si>
  <si>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</si>
  <si>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</si>
  <si>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</si>
  <si>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</si>
  <si>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</si>
  <si>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</si>
  <si>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</si>
  <si>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</si>
  <si>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</si>
  <si>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</si>
  <si>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</si>
  <si>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</si>
  <si>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</si>
  <si>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</si>
  <si>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</si>
  <si>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</si>
  <si>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</si>
  <si>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</si>
  <si>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</si>
  <si>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</si>
  <si>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</si>
  <si>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</si>
  <si>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</si>
  <si>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</si>
  <si>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</si>
  <si>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</si>
  <si>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</si>
  <si>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</si>
  <si>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</si>
  <si>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</si>
  <si>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</si>
  <si>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</si>
  <si>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</si>
  <si>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</si>
  <si>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</si>
  <si>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</si>
  <si>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</si>
  <si>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</si>
  <si>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</si>
  <si>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</si>
  <si>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</si>
  <si>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</si>
  <si>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</si>
  <si>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</si>
  <si>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</si>
  <si>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</si>
  <si>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</si>
  <si>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</si>
  <si>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</si>
  <si>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</si>
  <si>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</si>
  <si>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</si>
  <si>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</si>
  <si>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</si>
  <si>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</si>
  <si>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</si>
  <si>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</si>
  <si>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</si>
  <si>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</si>
  <si>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</si>
  <si>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</si>
  <si>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</si>
  <si>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</si>
  <si>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</si>
  <si>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</si>
  <si>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</si>
  <si>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</si>
  <si>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</si>
  <si>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</si>
  <si>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</si>
  <si>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</si>
  <si>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</si>
  <si>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</si>
  <si>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</si>
  <si>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</si>
  <si>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</si>
  <si>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</si>
  <si>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</si>
  <si>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</si>
  <si>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</si>
  <si>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</si>
  <si>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</si>
  <si>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</si>
  <si>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</si>
  <si>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</si>
  <si>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</si>
  <si>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</si>
  <si>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</si>
  <si>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</si>
  <si>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</si>
  <si>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</si>
  <si>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</si>
  <si>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</si>
  <si>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</si>
  <si>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</si>
  <si>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</si>
  <si>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</si>
  <si>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</si>
  <si>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</si>
  <si>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</si>
  <si>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</si>
  <si>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</si>
  <si>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</si>
  <si>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</si>
  <si>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</si>
  <si>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</si>
  <si>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</si>
  <si>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</si>
  <si>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</si>
  <si>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</si>
  <si>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</si>
  <si>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</si>
  <si>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</si>
  <si>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</si>
  <si>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</si>
  <si>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</si>
  <si>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</si>
  <si>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</si>
  <si>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</si>
  <si>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</si>
  <si>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</si>
  <si>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</si>
  <si>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</si>
  <si>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</si>
  <si>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</si>
  <si>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</si>
  <si>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</si>
  <si>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</si>
  <si>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</si>
  <si>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</si>
  <si>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</si>
  <si>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</si>
  <si>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</si>
  <si>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</si>
  <si>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</si>
  <si>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</si>
  <si>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</si>
  <si>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</si>
  <si>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</si>
  <si>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</si>
  <si>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</si>
  <si>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</si>
  <si>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</si>
  <si>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</si>
  <si>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</si>
  <si>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</si>
  <si>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</si>
  <si>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</si>
  <si>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</si>
  <si>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</si>
  <si>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</si>
  <si>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</si>
  <si>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</si>
  <si>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</si>
  <si>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</si>
  <si>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</si>
  <si>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</si>
  <si>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</si>
  <si>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</si>
  <si>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</si>
  <si>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</si>
  <si>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</si>
  <si>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</si>
  <si>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</si>
  <si>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</si>
  <si>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</si>
  <si>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</si>
  <si>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</si>
  <si>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</si>
  <si>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</si>
  <si>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</si>
  <si>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</si>
  <si>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</si>
  <si>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</si>
  <si>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</si>
  <si>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</si>
  <si>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</si>
  <si>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</si>
  <si>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</si>
  <si>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</si>
  <si>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</si>
  <si>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</si>
  <si>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</si>
  <si>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</si>
  <si>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</si>
  <si>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</si>
  <si>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</si>
  <si>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</si>
  <si>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</si>
  <si>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</si>
  <si>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</si>
  <si>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</si>
  <si>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</si>
  <si>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</si>
  <si>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</si>
  <si>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</si>
  <si>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</si>
  <si>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</si>
  <si>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</si>
  <si>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</si>
  <si>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</si>
  <si>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</si>
  <si>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</si>
  <si>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</si>
  <si>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</si>
  <si>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</si>
  <si>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</si>
  <si>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</si>
  <si>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</si>
  <si>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</si>
  <si>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</si>
  <si>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</si>
  <si>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</si>
  <si>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</si>
  <si>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</si>
  <si>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</si>
  <si>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</si>
  <si>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</si>
  <si>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</si>
  <si>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</si>
  <si>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</si>
  <si>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</si>
  <si>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</si>
  <si>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</si>
  <si>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</si>
  <si>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</si>
  <si>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</si>
  <si>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</si>
  <si>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</si>
  <si>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</si>
  <si>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</si>
  <si>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</si>
  <si>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</si>
  <si>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</si>
  <si>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</si>
  <si>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</si>
  <si>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</si>
  <si>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</si>
  <si>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</si>
  <si>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</si>
  <si>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</si>
  <si>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</si>
  <si>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</si>
  <si>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</si>
  <si>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</si>
  <si>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</si>
  <si>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</si>
  <si>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</si>
  <si>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</si>
  <si>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</si>
  <si>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</si>
  <si>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</si>
  <si>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</si>
  <si>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</si>
  <si>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</si>
  <si>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</si>
  <si>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</si>
  <si>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</si>
  <si>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</si>
  <si>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</si>
  <si>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</si>
  <si>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</si>
  <si>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</si>
  <si>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</si>
  <si>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</si>
  <si>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</si>
  <si>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</si>
  <si>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</si>
  <si>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</si>
  <si>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</si>
  <si>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</si>
  <si>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</si>
  <si>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</si>
  <si>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</si>
  <si>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</si>
  <si>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</si>
  <si>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</si>
  <si>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</si>
  <si>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</si>
  <si>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</si>
  <si>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</si>
  <si>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</si>
  <si>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</si>
  <si>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</si>
  <si>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</si>
  <si>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</si>
  <si>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</si>
  <si>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</si>
  <si>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</si>
  <si>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</si>
  <si>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</si>
  <si>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</si>
  <si>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</si>
  <si>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</si>
  <si>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</si>
  <si>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</si>
  <si>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</si>
  <si>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</si>
  <si>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</si>
  <si>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</si>
  <si>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</si>
  <si>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</si>
  <si>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</si>
  <si>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</si>
  <si>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</si>
  <si>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</si>
  <si>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</si>
  <si>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</si>
  <si>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</si>
  <si>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</si>
  <si>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</si>
  <si>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</si>
  <si>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</si>
  <si>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</si>
  <si>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</si>
  <si>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</si>
  <si>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</si>
  <si>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</si>
  <si>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</si>
  <si>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</si>
  <si>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</si>
  <si>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</si>
  <si>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</si>
  <si>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</si>
  <si>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</si>
  <si>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</si>
  <si>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</si>
  <si>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</si>
  <si>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</si>
  <si>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</si>
  <si>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</si>
  <si>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</si>
  <si>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</si>
  <si>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</si>
  <si>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</si>
  <si>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</si>
  <si>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</si>
  <si>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</si>
  <si>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</si>
  <si>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</si>
  <si>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</si>
  <si>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</si>
  <si>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</si>
  <si>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</si>
  <si>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</si>
  <si>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</si>
  <si>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</si>
  <si>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</si>
  <si>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</si>
  <si>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</si>
  <si>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</si>
  <si>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</si>
  <si>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</si>
  <si>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</si>
  <si>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</si>
  <si>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</si>
  <si>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</si>
  <si>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</si>
  <si>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</si>
  <si>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</si>
  <si>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</si>
  <si>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</si>
  <si>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</si>
  <si>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</si>
  <si>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</si>
  <si>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</si>
  <si>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</si>
  <si>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</si>
  <si>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</si>
  <si>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</si>
  <si>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</si>
  <si>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</si>
  <si>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</si>
  <si>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</si>
  <si>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</si>
  <si>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</si>
  <si>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</si>
  <si>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</si>
  <si>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</si>
  <si>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</si>
  <si>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</si>
  <si>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</si>
  <si>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</si>
  <si>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</si>
  <si>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</si>
  <si>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</si>
  <si>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</si>
  <si>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</si>
  <si>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</si>
  <si>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</si>
  <si>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</si>
  <si>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</si>
  <si>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</si>
  <si>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</si>
  <si>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</si>
  <si>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</si>
  <si>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</si>
  <si>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</si>
  <si>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</si>
  <si>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</si>
  <si>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</si>
  <si>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</si>
  <si>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</si>
  <si>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</si>
  <si>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</si>
  <si>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</si>
  <si>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</si>
  <si>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</si>
  <si>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</si>
  <si>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</si>
  <si>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</si>
  <si>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</si>
  <si>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</si>
  <si>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</si>
  <si>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</si>
  <si>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</si>
  <si>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</si>
  <si>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</si>
  <si>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</si>
  <si>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</si>
  <si>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</si>
  <si>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</si>
  <si>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</si>
  <si>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</si>
  <si>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</si>
  <si>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</si>
  <si>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</si>
  <si>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</si>
  <si>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</si>
  <si>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</si>
  <si>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</si>
  <si>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</si>
  <si>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</si>
  <si>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</si>
  <si>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</si>
  <si>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</si>
  <si>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</si>
  <si>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</si>
  <si>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</si>
  <si>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</si>
  <si>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</si>
  <si>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</si>
  <si>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</si>
  <si>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</si>
  <si>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</si>
  <si>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</si>
  <si>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</si>
  <si>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</si>
  <si>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</si>
  <si>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</si>
  <si>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</si>
  <si>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</si>
  <si>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</si>
  <si>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</si>
  <si>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</si>
  <si>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</si>
  <si>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</si>
  <si>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</si>
  <si>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</si>
  <si>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</si>
  <si>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</si>
  <si>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</si>
  <si>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</si>
  <si>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</si>
  <si>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</si>
  <si>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</si>
  <si>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</si>
  <si>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</si>
  <si>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</si>
  <si>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</si>
  <si>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</si>
  <si>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</si>
  <si>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</si>
  <si>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</si>
  <si>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</si>
  <si>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</si>
  <si>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</si>
  <si>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</si>
  <si>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</si>
  <si>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</si>
  <si>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</si>
  <si>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</si>
  <si>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</si>
  <si>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</si>
  <si>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</si>
  <si>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</si>
  <si>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</si>
  <si>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</si>
  <si>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</si>
  <si>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</si>
  <si>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</si>
  <si>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</si>
  <si>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</si>
  <si>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</si>
  <si>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</si>
  <si>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</si>
  <si>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</si>
  <si>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</si>
  <si>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</si>
  <si>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</si>
  <si>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</si>
  <si>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</si>
  <si>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</si>
  <si>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</si>
  <si>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</si>
  <si>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</si>
  <si>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</si>
  <si>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</si>
  <si>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</si>
  <si>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</si>
  <si>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</si>
  <si>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</si>
  <si>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</si>
  <si>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</si>
  <si>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</si>
  <si>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</si>
  <si>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</si>
  <si>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</si>
  <si>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</si>
  <si>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</si>
  <si>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</si>
  <si>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</si>
  <si>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</si>
  <si>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</si>
  <si>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</si>
  <si>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</si>
  <si>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</si>
  <si>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</si>
  <si>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</si>
  <si>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</si>
  <si>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</si>
  <si>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</si>
  <si>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</si>
  <si>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</si>
  <si>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</si>
  <si>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</si>
  <si>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</si>
  <si>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</si>
  <si>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</si>
  <si>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</si>
  <si>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</si>
  <si>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</si>
  <si>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</si>
  <si>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</si>
  <si>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</si>
  <si>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</si>
  <si>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</si>
  <si>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</si>
  <si>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</si>
  <si>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</si>
  <si>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</si>
  <si>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</si>
  <si>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</si>
  <si>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</si>
  <si>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</si>
  <si>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</si>
  <si>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</si>
  <si>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</si>
  <si>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</si>
  <si>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</si>
  <si>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</si>
  <si>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</si>
  <si>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</si>
  <si>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</si>
  <si>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</si>
  <si>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</si>
  <si>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</si>
  <si>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</si>
  <si>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</si>
  <si>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</si>
  <si>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</si>
  <si>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</si>
  <si>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</si>
  <si>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</si>
  <si>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</si>
  <si>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</si>
  <si>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</si>
  <si>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</si>
  <si>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</si>
  <si>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</si>
  <si>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</si>
  <si>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</si>
  <si>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</si>
  <si>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</si>
  <si>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</si>
  <si>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</si>
  <si>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</si>
  <si>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</si>
  <si>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</si>
  <si>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</si>
  <si>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</si>
  <si>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</si>
  <si>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</si>
  <si>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</si>
  <si>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</si>
  <si>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</si>
  <si>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</si>
  <si>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</si>
  <si>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</si>
  <si>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</si>
  <si>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</si>
  <si>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</si>
  <si>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</si>
  <si>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</si>
  <si>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</si>
  <si>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</si>
  <si>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</si>
  <si>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</si>
  <si>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</si>
  <si>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</si>
  <si>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</si>
  <si>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</si>
  <si>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</si>
  <si>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</si>
  <si>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</si>
  <si>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</si>
  <si>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</si>
  <si>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</si>
  <si>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</si>
  <si>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</si>
  <si>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</si>
  <si>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</si>
  <si>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</si>
  <si>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</si>
  <si>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</si>
  <si>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</si>
  <si>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</si>
  <si>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</si>
  <si>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</si>
  <si>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</si>
  <si>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</si>
  <si>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</si>
  <si>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</si>
  <si>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</si>
  <si>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</si>
  <si>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</si>
  <si>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</si>
  <si>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</si>
  <si>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</si>
  <si>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</si>
  <si>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</si>
  <si>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</si>
  <si>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</si>
  <si>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</si>
  <si>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</si>
  <si>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</si>
  <si>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</si>
  <si>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</si>
  <si>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</si>
  <si>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</si>
  <si>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</si>
  <si>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</si>
  <si>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</si>
  <si>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</si>
  <si>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</si>
  <si>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</si>
  <si>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</si>
  <si>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</si>
  <si>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</si>
  <si>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</si>
  <si>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</si>
  <si>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</si>
  <si>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</si>
  <si>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</si>
  <si>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</si>
  <si>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</si>
  <si>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</si>
  <si>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</si>
  <si>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</si>
  <si>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</si>
  <si>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</si>
  <si>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</si>
  <si>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</si>
  <si>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</si>
  <si>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</si>
  <si>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</si>
  <si>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</si>
  <si>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</si>
  <si>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</si>
  <si>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</si>
  <si>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</si>
  <si>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</si>
  <si>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</si>
  <si>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</si>
  <si>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</si>
  <si>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</si>
  <si>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</si>
  <si>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</si>
  <si>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</si>
  <si>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</si>
  <si>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</si>
  <si>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</si>
  <si>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</si>
  <si>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</si>
  <si>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</si>
  <si>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</si>
  <si>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</si>
  <si>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</si>
  <si>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</si>
  <si>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</si>
  <si>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</si>
  <si>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</si>
  <si>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</si>
  <si>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</si>
  <si>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</si>
  <si>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</si>
  <si>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</si>
  <si>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</si>
  <si>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</si>
  <si>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</si>
  <si>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</si>
  <si>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</si>
  <si>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</si>
  <si>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</si>
  <si>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</si>
  <si>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</si>
  <si>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</si>
  <si>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</si>
  <si>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</si>
  <si>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</si>
  <si>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</si>
  <si>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</si>
  <si>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</si>
  <si>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</si>
  <si>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</si>
  <si>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</si>
  <si>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</si>
  <si>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</si>
  <si>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</si>
  <si>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</si>
  <si>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</si>
  <si>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</si>
  <si>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</si>
  <si>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</si>
  <si>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</si>
  <si>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</si>
  <si>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</si>
  <si>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</si>
  <si>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</si>
  <si>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</si>
  <si>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</si>
  <si>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</si>
  <si>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</si>
  <si>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</si>
  <si>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</si>
  <si>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</si>
  <si>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</si>
  <si>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</si>
  <si>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</si>
  <si>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</si>
  <si>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</si>
  <si>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</si>
  <si>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</si>
  <si>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</si>
  <si>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</si>
  <si>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</si>
  <si>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</si>
  <si>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</si>
  <si>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</si>
  <si>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</si>
  <si>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</si>
  <si>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</si>
  <si>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</si>
  <si>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</si>
  <si>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</si>
  <si>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</si>
  <si>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</si>
  <si>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</si>
  <si>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</si>
  <si>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</si>
  <si>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</si>
  <si>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</si>
  <si>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</si>
  <si>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</si>
  <si>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</si>
  <si>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</si>
  <si>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</si>
  <si>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</si>
  <si>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</si>
  <si>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</si>
  <si>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</si>
  <si>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</si>
  <si>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</si>
  <si>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</si>
  <si>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</si>
  <si>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</si>
  <si>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</si>
  <si>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</si>
  <si>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</si>
  <si>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</si>
  <si>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</si>
  <si>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</si>
  <si>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</si>
  <si>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</si>
  <si>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</si>
  <si>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</si>
  <si>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</si>
  <si>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</si>
  <si>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</si>
  <si>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</si>
  <si>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</si>
  <si>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</si>
  <si>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</si>
  <si>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</si>
  <si>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</si>
  <si>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</si>
  <si>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</si>
  <si>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</si>
  <si>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</si>
  <si>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</si>
  <si>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</si>
  <si>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</si>
  <si>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</si>
  <si>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</si>
  <si>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</si>
  <si>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</si>
  <si>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</si>
  <si>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</si>
  <si>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</si>
  <si>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</si>
  <si>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</si>
  <si>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</si>
  <si>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</si>
  <si>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</si>
  <si>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</si>
  <si>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</si>
  <si>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</si>
  <si>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</si>
  <si>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</si>
  <si>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</si>
  <si>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</si>
  <si>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</si>
  <si>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</si>
  <si>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</si>
  <si>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</si>
  <si>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</si>
  <si>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</si>
  <si>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</si>
  <si>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</si>
  <si>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</si>
  <si>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</si>
  <si>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</si>
  <si>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</si>
  <si>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</si>
  <si>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</si>
  <si>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</si>
  <si>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</si>
  <si>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</si>
  <si>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</si>
  <si>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</si>
  <si>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</si>
  <si>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</si>
  <si>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</si>
  <si>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</si>
  <si>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</si>
  <si>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</si>
  <si>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</si>
  <si>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</si>
  <si>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</si>
  <si>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</si>
  <si>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</si>
  <si>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</si>
  <si>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</si>
  <si>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</si>
  <si>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</si>
  <si>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</si>
  <si>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</si>
  <si>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</si>
  <si>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</si>
  <si>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</si>
  <si>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</si>
  <si>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</si>
  <si>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</si>
  <si>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</si>
  <si>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</si>
  <si>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</si>
  <si>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</si>
  <si>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</si>
  <si>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</si>
  <si>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</si>
  <si>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</si>
  <si>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</si>
  <si>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</si>
  <si>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</si>
  <si>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</si>
  <si>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</si>
  <si>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</si>
  <si>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</si>
  <si>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</si>
  <si>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</si>
  <si>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</si>
  <si>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</si>
  <si>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</si>
  <si>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</si>
  <si>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</si>
  <si>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</si>
  <si>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</si>
  <si>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</si>
  <si>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</si>
  <si>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</si>
  <si>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</si>
  <si>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</si>
  <si>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</si>
  <si>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</si>
  <si>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</si>
  <si>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</si>
  <si>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</si>
  <si>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</si>
  <si>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</si>
  <si>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</si>
  <si>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</si>
  <si>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</si>
  <si>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</si>
  <si>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</si>
  <si>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</si>
  <si>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</si>
  <si>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</si>
  <si>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</si>
  <si>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</si>
  <si>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</si>
  <si>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</si>
  <si>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</si>
  <si>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</si>
  <si>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</si>
  <si>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</si>
  <si>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</si>
  <si>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</si>
  <si>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</si>
  <si>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</si>
  <si>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</si>
  <si>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</si>
  <si>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</si>
  <si>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</si>
  <si>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</si>
  <si>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</si>
  <si>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</si>
  <si>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</si>
  <si>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</si>
  <si>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</si>
  <si>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</si>
  <si>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</si>
  <si>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</si>
  <si>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</si>
  <si>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</si>
  <si>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</si>
  <si>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</si>
  <si>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</si>
  <si>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</si>
  <si>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</si>
  <si>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</si>
  <si>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</si>
  <si>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</si>
  <si>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</si>
  <si>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</si>
  <si>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</si>
  <si>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</si>
  <si>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</si>
  <si>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</si>
  <si>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</si>
  <si>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</si>
  <si>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</si>
  <si>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</si>
  <si>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</si>
  <si>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</si>
  <si>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</si>
  <si>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</si>
  <si>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</si>
  <si>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</si>
  <si>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</si>
  <si>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</si>
  <si>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</si>
  <si>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</si>
  <si>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</si>
  <si>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</si>
  <si>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</si>
  <si>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</si>
  <si>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</si>
  <si>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</si>
  <si>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</si>
  <si>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</si>
  <si>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</si>
  <si>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</si>
  <si>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</si>
  <si>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</si>
  <si>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</si>
  <si>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</si>
  <si>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</si>
  <si>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</si>
  <si>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</si>
  <si>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</si>
  <si>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</si>
  <si>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</si>
  <si>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</si>
  <si>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</si>
  <si>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</si>
  <si>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</si>
  <si>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</si>
  <si>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</si>
  <si>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</si>
  <si>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</si>
  <si>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</si>
  <si>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</si>
  <si>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</si>
  <si>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</si>
  <si>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</si>
  <si>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</si>
  <si>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</si>
  <si>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</si>
  <si>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</si>
  <si>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</si>
  <si>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</si>
  <si>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</si>
  <si>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</si>
  <si>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</si>
  <si>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</si>
  <si>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</si>
  <si>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</si>
  <si>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</si>
  <si>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</si>
  <si>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</si>
  <si>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</si>
  <si>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</si>
  <si>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</si>
  <si>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</si>
  <si>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</si>
  <si>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</si>
  <si>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</si>
  <si>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</si>
  <si>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</si>
  <si>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</si>
  <si>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</si>
  <si>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</si>
  <si>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</si>
  <si>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</si>
  <si>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</si>
  <si>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</si>
  <si>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</si>
  <si>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</si>
  <si>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</si>
  <si>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</si>
  <si>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</si>
  <si>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</si>
  <si>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</si>
  <si>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</si>
  <si>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</si>
  <si>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</si>
  <si>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</si>
  <si>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</si>
  <si>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</si>
  <si>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</si>
  <si>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</si>
  <si>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</si>
  <si>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</si>
  <si>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</si>
  <si>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</si>
  <si>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</si>
  <si>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</si>
  <si>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</si>
  <si>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</si>
  <si>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</si>
  <si>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</si>
  <si>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</si>
  <si>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</si>
  <si>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</si>
  <si>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</si>
  <si>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</si>
  <si>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</si>
  <si>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</si>
  <si>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</si>
  <si>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</si>
  <si>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</si>
  <si>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</si>
  <si>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</si>
  <si>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</si>
  <si>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</si>
  <si>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</si>
  <si>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</si>
  <si>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</si>
  <si>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</si>
  <si>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</si>
  <si>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</si>
  <si>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</si>
  <si>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</si>
  <si>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</si>
  <si>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</si>
  <si>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</si>
  <si>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</si>
  <si>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</si>
  <si>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</si>
  <si>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</si>
  <si>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</si>
  <si>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</si>
  <si>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</si>
  <si>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</si>
  <si>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</si>
  <si>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</si>
  <si>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</si>
  <si>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</si>
  <si>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</si>
  <si>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</si>
  <si>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</si>
  <si>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</si>
  <si>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</si>
  <si>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</si>
  <si>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</si>
  <si>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</si>
  <si>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</si>
  <si>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</si>
  <si>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</si>
  <si>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</si>
  <si>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</si>
  <si>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</si>
  <si>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</si>
  <si>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</si>
  <si>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</si>
  <si>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</si>
  <si>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</si>
  <si>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</si>
  <si>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</si>
  <si>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</si>
  <si>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</si>
  <si>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</si>
  <si>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</si>
  <si>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</si>
  <si>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</si>
  <si>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</si>
  <si>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</si>
  <si>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</si>
  <si>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</si>
  <si>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</si>
  <si>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</si>
  <si>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</si>
  <si>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</si>
  <si>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</si>
  <si>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</si>
  <si>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</si>
  <si>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</si>
  <si>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</si>
  <si>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</si>
  <si>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</si>
  <si>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</si>
  <si>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</si>
  <si>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</si>
  <si>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</si>
  <si>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</si>
  <si>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</si>
  <si>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</si>
  <si>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</si>
  <si>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</si>
  <si>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</si>
  <si>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</si>
  <si>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</si>
  <si>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</si>
  <si>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</si>
  <si>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</si>
  <si>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</si>
  <si>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</si>
  <si>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</si>
  <si>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</si>
  <si>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</si>
  <si>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</si>
  <si>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</si>
  <si>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</si>
  <si>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</si>
  <si>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</si>
  <si>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</si>
  <si>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</si>
  <si>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</si>
  <si>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</si>
  <si>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</si>
  <si>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</si>
  <si>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</si>
  <si>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</si>
  <si>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</si>
  <si>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</si>
  <si>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</si>
  <si>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</si>
  <si>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</si>
  <si>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</si>
  <si>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</si>
  <si>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</si>
  <si>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</si>
  <si>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</si>
  <si>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</si>
  <si>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</si>
  <si>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</si>
  <si>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</si>
  <si>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</si>
  <si>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</si>
  <si>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</si>
  <si>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</si>
  <si>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</si>
  <si>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</si>
  <si>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</si>
  <si>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</si>
  <si>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</si>
  <si>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</si>
  <si>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</si>
  <si>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</si>
  <si>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</si>
  <si>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</si>
  <si>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</si>
  <si>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</si>
  <si>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</si>
  <si>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</si>
  <si>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</si>
  <si>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</si>
  <si>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</si>
  <si>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</si>
  <si>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</si>
  <si>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</si>
  <si>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</si>
  <si>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</si>
  <si>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</si>
  <si>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</si>
  <si>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</si>
  <si>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</si>
  <si>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</si>
  <si>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</si>
  <si>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</si>
  <si>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</si>
  <si>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</si>
  <si>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</si>
  <si>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</si>
  <si>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</si>
  <si>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</si>
  <si>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</si>
  <si>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</si>
  <si>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</si>
  <si>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</si>
  <si>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</si>
  <si>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</si>
  <si>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</si>
  <si>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</si>
  <si>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</si>
  <si>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</si>
  <si>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</si>
  <si>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</si>
  <si>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</si>
  <si>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</si>
  <si>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</si>
  <si>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</si>
  <si>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</si>
  <si>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</si>
  <si>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</si>
  <si>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</si>
  <si>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</si>
  <si>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</si>
  <si>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</si>
  <si>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</si>
  <si>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</si>
  <si>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</si>
  <si>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</si>
  <si>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</si>
  <si>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</si>
  <si>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</si>
  <si>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</si>
  <si>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</si>
  <si>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</si>
  <si>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</si>
  <si>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</si>
  <si>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</si>
  <si>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</si>
  <si>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</si>
  <si>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</si>
  <si>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</si>
  <si>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</si>
  <si>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</si>
  <si>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</si>
  <si>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</si>
  <si>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</si>
  <si>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</si>
  <si>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</si>
  <si>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</si>
  <si>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</si>
  <si>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</si>
  <si>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</si>
  <si>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</si>
  <si>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</si>
  <si>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</si>
  <si>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</si>
  <si>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</si>
  <si>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</si>
  <si>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</si>
  <si>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</si>
  <si>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</si>
  <si>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</si>
  <si>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</si>
  <si>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</si>
  <si>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</si>
  <si>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</si>
  <si>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</si>
  <si>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</si>
  <si>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</si>
  <si>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</si>
  <si>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</si>
  <si>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</si>
  <si>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</si>
  <si>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</si>
  <si>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</si>
  <si>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</si>
  <si>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</si>
  <si>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</si>
  <si>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</si>
  <si>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</si>
  <si>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</si>
  <si>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</si>
  <si>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</si>
  <si>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</si>
  <si>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</si>
  <si>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</si>
  <si>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</si>
  <si>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</si>
  <si>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</si>
  <si>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</si>
  <si>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</si>
  <si>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</si>
  <si>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</si>
  <si>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</si>
  <si>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</si>
  <si>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</si>
  <si>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</si>
  <si>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</si>
  <si>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</si>
  <si>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</si>
  <si>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</si>
  <si>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</si>
  <si>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</si>
  <si>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</si>
  <si>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</si>
  <si>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</si>
  <si>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</si>
  <si>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</si>
  <si>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</si>
  <si>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</si>
  <si>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</si>
  <si>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</si>
  <si>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</si>
  <si>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</si>
  <si>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</si>
  <si>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</si>
  <si>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</si>
  <si>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</si>
  <si>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</si>
  <si>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</si>
  <si>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</si>
  <si>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</si>
  <si>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</si>
  <si>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</si>
  <si>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</si>
  <si>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</si>
  <si>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</si>
  <si>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</si>
  <si>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</si>
  <si>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</si>
  <si>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</si>
  <si>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</si>
  <si>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</si>
  <si>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</si>
  <si>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</si>
  <si>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</si>
  <si>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</si>
  <si>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</si>
  <si>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</si>
  <si>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</si>
  <si>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</si>
  <si>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</si>
  <si>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</si>
  <si>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</si>
  <si>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</si>
  <si>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</si>
  <si>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</si>
  <si>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</si>
  <si>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</si>
  <si>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</si>
  <si>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</si>
  <si>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</si>
  <si>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</si>
  <si>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</si>
  <si>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</si>
  <si>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</si>
  <si>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</si>
  <si>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</si>
  <si>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</si>
  <si>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</si>
  <si>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</si>
  <si>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</si>
  <si>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</si>
  <si>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</si>
  <si>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</si>
  <si>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</si>
  <si>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</si>
  <si>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</si>
  <si>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</si>
  <si>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</si>
  <si>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</si>
  <si>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</si>
  <si>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</si>
  <si>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</si>
  <si>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</si>
  <si>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</si>
  <si>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</si>
  <si>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</si>
  <si>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</si>
  <si>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</si>
  <si>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</si>
  <si>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</si>
  <si>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</si>
  <si>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</si>
  <si>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</si>
  <si>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</si>
  <si>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</si>
  <si>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</si>
  <si>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</si>
  <si>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</si>
  <si>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</si>
  <si>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</si>
  <si>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</si>
  <si>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</si>
  <si>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</si>
  <si>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</si>
  <si>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</si>
  <si>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</si>
  <si>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</si>
  <si>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</si>
  <si>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</si>
  <si>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</si>
  <si>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</si>
  <si>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</si>
  <si>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</si>
  <si>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</si>
  <si>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</si>
  <si>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</si>
  <si>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</si>
  <si>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</si>
  <si>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</si>
  <si>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</si>
  <si>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</si>
  <si>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</si>
  <si>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</si>
  <si>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</si>
  <si>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</si>
  <si>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</si>
  <si>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</si>
  <si>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</si>
  <si>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</si>
  <si>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</si>
  <si>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</si>
  <si>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</si>
  <si>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</si>
  <si>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</si>
  <si>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</si>
  <si>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</si>
  <si>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</si>
  <si>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</si>
  <si>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</si>
  <si>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</si>
  <si>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</si>
  <si>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</si>
  <si>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</si>
  <si>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</si>
  <si>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</si>
  <si>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</si>
  <si>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</si>
  <si>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</si>
  <si>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</si>
  <si>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</si>
  <si>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</si>
  <si>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</si>
  <si>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</si>
  <si>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</si>
  <si>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</si>
  <si>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</si>
  <si>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</si>
  <si>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</si>
  <si>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</si>
  <si>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</si>
  <si>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</si>
  <si>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</si>
  <si>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</si>
  <si>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</si>
  <si>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</si>
  <si>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</si>
  <si>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</si>
  <si>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</si>
  <si>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</si>
  <si>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</si>
  <si>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</si>
  <si>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</si>
  <si>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</si>
  <si>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</si>
  <si>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</si>
  <si>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</si>
  <si>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</si>
  <si>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</si>
  <si>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</si>
  <si>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</si>
  <si>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</si>
  <si>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</si>
  <si>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</si>
  <si>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</si>
  <si>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</si>
  <si>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</si>
  <si>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</si>
  <si>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</si>
  <si>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</si>
  <si>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</si>
  <si>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</si>
  <si>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</si>
  <si>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</si>
  <si>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</si>
  <si>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</si>
  <si>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</si>
  <si>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</si>
  <si>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</si>
  <si>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</si>
  <si>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</si>
  <si>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</si>
  <si>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</si>
  <si>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</si>
  <si>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</si>
  <si>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</si>
  <si>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</si>
  <si>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</si>
  <si>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</si>
  <si>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</si>
  <si>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</si>
  <si>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</si>
  <si>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</si>
  <si>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</si>
  <si>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</si>
  <si>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</si>
  <si>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</si>
  <si>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</si>
  <si>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</si>
  <si>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</si>
  <si>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</si>
  <si>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</si>
  <si>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</si>
  <si>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</si>
  <si>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</si>
  <si>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</si>
  <si>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</si>
  <si>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</si>
  <si>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</si>
  <si>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</si>
  <si>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</si>
  <si>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</si>
  <si>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</si>
  <si>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</si>
  <si>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</si>
  <si>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</si>
  <si>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</si>
  <si>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</si>
  <si>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</si>
  <si>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</si>
  <si>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</si>
  <si>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</si>
  <si>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</si>
  <si>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</si>
  <si>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</si>
  <si>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</si>
  <si>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</si>
  <si>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</si>
  <si>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</si>
  <si>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</si>
  <si>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</si>
  <si>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</si>
  <si>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</si>
  <si>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</si>
  <si>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</si>
  <si>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</si>
  <si>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</si>
  <si>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</si>
  <si>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</si>
  <si>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</si>
  <si>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</si>
  <si>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</si>
  <si>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</si>
  <si>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</si>
  <si>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</si>
  <si>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</si>
  <si>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</si>
  <si>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</si>
  <si>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</si>
  <si>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</si>
  <si>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</si>
  <si>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</si>
  <si>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</si>
  <si>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</si>
  <si>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</si>
  <si>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</si>
  <si>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</si>
  <si>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</si>
  <si>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</si>
  <si>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</si>
  <si>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</si>
  <si>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</si>
  <si>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</si>
  <si>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</si>
  <si>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</si>
  <si>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</si>
  <si>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</si>
  <si>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</si>
  <si>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</si>
  <si>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</si>
  <si>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</si>
  <si>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</si>
  <si>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</si>
  <si>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</si>
  <si>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</si>
  <si>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</si>
  <si>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</si>
  <si>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</si>
  <si>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</si>
  <si>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</si>
  <si>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</si>
  <si>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</si>
  <si>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</si>
  <si>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</si>
  <si>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</si>
  <si>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</si>
  <si>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</si>
  <si>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</si>
  <si>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</si>
  <si>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</si>
  <si>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</si>
  <si>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</si>
  <si>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</si>
  <si>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</si>
  <si>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</si>
  <si>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</si>
  <si>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</si>
  <si>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</si>
  <si>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</si>
  <si>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</si>
  <si>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</si>
  <si>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</si>
  <si>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</si>
  <si>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</si>
  <si>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</si>
  <si>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</si>
  <si>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</si>
  <si>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</si>
  <si>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</si>
  <si>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</si>
  <si>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</si>
  <si>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</si>
  <si>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</si>
  <si>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</si>
  <si>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</si>
  <si>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</si>
  <si>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</si>
  <si>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</si>
  <si>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</si>
  <si>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</si>
  <si>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</si>
  <si>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</si>
  <si>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</si>
  <si>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</si>
  <si>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</si>
  <si>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</si>
  <si>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</si>
  <si>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</si>
  <si>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</si>
  <si>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</si>
  <si>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</si>
  <si>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</si>
  <si>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</si>
  <si>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</si>
  <si>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</si>
  <si>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</si>
  <si>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</si>
  <si>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</si>
  <si>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</si>
  <si>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</si>
  <si>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</si>
  <si>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</si>
  <si>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</si>
  <si>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</si>
  <si>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</si>
  <si>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</si>
  <si>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</si>
  <si>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</si>
  <si>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</si>
  <si>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</si>
  <si>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</si>
  <si>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</si>
  <si>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</si>
  <si>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</si>
  <si>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</si>
  <si>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</si>
  <si>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</si>
  <si>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</si>
  <si>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</si>
  <si>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</si>
  <si>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</si>
  <si>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</si>
  <si>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</si>
  <si>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</si>
  <si>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</si>
  <si>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</si>
  <si>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</si>
  <si>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</si>
  <si>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</si>
  <si>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</si>
  <si>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</si>
  <si>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</si>
  <si>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</si>
  <si>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</si>
  <si>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</si>
  <si>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</si>
  <si>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</si>
  <si>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</si>
  <si>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</si>
  <si>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</si>
  <si>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</si>
  <si>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</si>
  <si>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</si>
  <si>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</si>
  <si>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</si>
  <si>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</si>
  <si>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</si>
  <si>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</si>
  <si>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</si>
  <si>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</si>
  <si>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</si>
  <si>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</si>
  <si>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</si>
  <si>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</si>
  <si>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</si>
  <si>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</si>
  <si>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</si>
  <si>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</si>
  <si>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</si>
  <si>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</si>
  <si>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</si>
  <si>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</si>
  <si>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</si>
  <si>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</si>
  <si>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</si>
  <si>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</si>
  <si>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</si>
  <si>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</si>
  <si>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</si>
  <si>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</si>
  <si>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</si>
  <si>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</si>
  <si>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</si>
  <si>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</si>
  <si>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</si>
  <si>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</si>
  <si>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</si>
  <si>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</si>
  <si>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</si>
  <si>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</si>
  <si>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</si>
  <si>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</si>
  <si>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</si>
  <si>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</si>
  <si>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</si>
  <si>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</si>
  <si>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</si>
  <si>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</si>
  <si>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</si>
  <si>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</si>
  <si>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</si>
  <si>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</si>
  <si>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</si>
  <si>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</si>
  <si>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</si>
  <si>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</si>
  <si>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</si>
  <si>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</si>
  <si>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</si>
  <si>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</si>
  <si>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</si>
  <si>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</si>
  <si>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</si>
  <si>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</si>
  <si>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</si>
  <si>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</si>
  <si>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</si>
  <si>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</si>
  <si>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</si>
  <si>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</si>
  <si>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</si>
  <si>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</si>
  <si>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</si>
  <si>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</si>
  <si>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</si>
  <si>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</si>
  <si>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</si>
  <si>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</si>
  <si>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</si>
  <si>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</si>
  <si>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</si>
  <si>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</si>
  <si>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</si>
  <si>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</si>
  <si>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</si>
  <si>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</si>
  <si>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</si>
  <si>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</si>
  <si>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</si>
  <si>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</si>
  <si>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</si>
  <si>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</si>
  <si>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</si>
  <si>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</si>
  <si>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</si>
  <si>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</si>
  <si>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</si>
  <si>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</si>
  <si>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</si>
  <si>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</si>
  <si>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</si>
  <si>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</si>
  <si>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</si>
  <si>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</si>
  <si>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</si>
  <si>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</si>
  <si>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</si>
  <si>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</si>
  <si>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</si>
  <si>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</si>
  <si>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</si>
  <si>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</si>
  <si>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</si>
  <si>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</si>
  <si>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</si>
  <si>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</si>
  <si>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</si>
  <si>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</si>
  <si>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</si>
  <si>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</si>
  <si>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</si>
  <si>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</si>
  <si>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</si>
  <si>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</si>
  <si>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</si>
  <si>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</si>
  <si>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</si>
  <si>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</si>
  <si>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</si>
  <si>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</si>
  <si>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</si>
  <si>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</si>
  <si>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</si>
  <si>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</si>
  <si>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</si>
  <si>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</si>
  <si>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</si>
  <si>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</si>
  <si>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</si>
  <si>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</si>
  <si>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</si>
  <si>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</si>
  <si>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</si>
  <si>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</si>
  <si>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</si>
  <si>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</si>
  <si>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</si>
  <si>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</si>
  <si>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</si>
  <si>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</si>
  <si>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</si>
  <si>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</si>
  <si>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</si>
  <si>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</si>
  <si>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</si>
  <si>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</si>
  <si>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</si>
  <si>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</si>
  <si>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</si>
  <si>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</si>
  <si>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</si>
  <si>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</si>
  <si>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</si>
  <si>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</si>
  <si>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</si>
  <si>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</si>
  <si>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</si>
  <si>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</si>
  <si>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</si>
  <si>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</si>
  <si>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</si>
  <si>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</si>
  <si>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</si>
  <si>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</si>
  <si>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</si>
  <si>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</si>
  <si>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</si>
  <si>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</si>
  <si>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</si>
  <si>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</si>
  <si>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</si>
  <si>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</si>
  <si>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</si>
  <si>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</si>
  <si>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</si>
  <si>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</si>
  <si>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</si>
  <si>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</si>
  <si>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</si>
  <si>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</si>
  <si>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</si>
  <si>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</si>
  <si>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</si>
  <si>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</si>
  <si>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</si>
  <si>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</si>
  <si>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</si>
  <si>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</si>
  <si>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</si>
  <si>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</si>
  <si>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</si>
  <si>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</si>
  <si>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</si>
  <si>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</si>
  <si>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</si>
  <si>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</si>
  <si>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</si>
  <si>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</si>
  <si>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</si>
  <si>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</si>
  <si>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</si>
  <si>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</si>
  <si>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</si>
  <si>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</si>
  <si>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</si>
  <si>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</si>
  <si>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</si>
  <si>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</si>
  <si>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</si>
  <si>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</si>
  <si>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</si>
  <si>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</si>
  <si>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</si>
  <si>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</si>
  <si>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</si>
  <si>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</si>
  <si>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</si>
  <si>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</si>
  <si>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</si>
  <si>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</si>
  <si>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</si>
  <si>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</si>
  <si>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</si>
  <si>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</si>
  <si>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</si>
  <si>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</si>
  <si>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</si>
  <si>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</si>
  <si>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</si>
  <si>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</si>
  <si>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</si>
  <si>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</si>
  <si>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</si>
  <si>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</si>
  <si>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</si>
  <si>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</si>
  <si>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</si>
  <si>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</si>
  <si>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</si>
  <si>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</si>
  <si>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</si>
  <si>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</si>
  <si>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</si>
  <si>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</si>
  <si>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</si>
  <si>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</si>
  <si>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</si>
  <si>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</si>
  <si>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</si>
  <si>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</si>
  <si>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</si>
  <si>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</si>
  <si>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</si>
  <si>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</si>
  <si>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</si>
  <si>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</si>
  <si>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</si>
  <si>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</si>
  <si>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</si>
  <si>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</si>
  <si>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</si>
  <si>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</si>
  <si>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</si>
  <si>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</si>
  <si>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</si>
  <si>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</si>
  <si>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</si>
  <si>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</si>
  <si>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</si>
  <si>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</si>
  <si>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</si>
  <si>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</si>
  <si>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</si>
  <si>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</si>
  <si>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</si>
  <si>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</si>
  <si>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</si>
  <si>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</si>
  <si>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</si>
  <si>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</si>
  <si>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</si>
  <si>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</si>
  <si>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</si>
  <si>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</si>
  <si>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</si>
  <si>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</si>
  <si>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</si>
  <si>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</si>
  <si>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</si>
  <si>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</si>
  <si>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</si>
  <si>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</si>
  <si>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</si>
  <si>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</si>
  <si>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</si>
  <si>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</si>
  <si>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</si>
  <si>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</si>
  <si>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</si>
  <si>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</si>
  <si>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</si>
  <si>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</si>
  <si>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</si>
  <si>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</si>
  <si>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</si>
  <si>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</si>
  <si>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</si>
  <si>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</si>
  <si>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</si>
  <si>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</si>
  <si>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</si>
  <si>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</si>
  <si>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</si>
  <si>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</si>
  <si>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</si>
  <si>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</si>
  <si>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</si>
  <si>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</si>
  <si>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</si>
  <si>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</si>
  <si>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</si>
  <si>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</si>
  <si>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</si>
  <si>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</si>
  <si>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</si>
  <si>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</si>
  <si>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</si>
  <si>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</si>
  <si>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</si>
  <si>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</si>
  <si>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</si>
  <si>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</si>
  <si>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</si>
  <si>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</si>
  <si>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</si>
  <si>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</si>
  <si>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</si>
  <si>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</si>
  <si>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</si>
  <si>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</si>
  <si>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</si>
  <si>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</si>
  <si>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</si>
  <si>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</si>
  <si>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</si>
  <si>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</si>
  <si>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</si>
  <si>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</si>
  <si>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</si>
  <si>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</si>
  <si>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</si>
  <si>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</si>
  <si>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</si>
  <si>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</si>
  <si>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</si>
  <si>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</si>
  <si>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</si>
  <si>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</si>
  <si>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</si>
  <si>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</si>
  <si>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</si>
  <si>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</si>
  <si>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</si>
  <si>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</si>
  <si>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</si>
  <si>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</si>
  <si>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</si>
  <si>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</si>
  <si>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</si>
  <si>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</si>
  <si>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</si>
  <si>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</si>
  <si>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</si>
  <si>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</si>
  <si>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</si>
  <si>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</si>
  <si>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</si>
  <si>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</si>
  <si>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</si>
  <si>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</si>
  <si>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</si>
  <si>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</si>
  <si>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</si>
  <si>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</si>
  <si>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</si>
  <si>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</si>
  <si>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</si>
  <si>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</si>
  <si>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</si>
  <si>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</si>
  <si>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</si>
  <si>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</si>
  <si>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</si>
  <si>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</si>
  <si>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</si>
  <si>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</si>
  <si>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</si>
  <si>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</si>
  <si>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</si>
  <si>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</si>
  <si>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</si>
  <si>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</si>
  <si>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</si>
  <si>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</si>
  <si>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</si>
  <si>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</si>
  <si>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</si>
  <si>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</si>
  <si>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</si>
  <si>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</si>
  <si>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</si>
  <si>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</si>
  <si>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</si>
  <si>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</si>
  <si>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</si>
  <si>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</si>
  <si>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</si>
  <si>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</si>
  <si>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</si>
  <si>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</si>
  <si>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</si>
  <si>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</si>
  <si>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</si>
  <si>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</si>
  <si>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</si>
  <si>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</si>
  <si>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</si>
  <si>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</si>
  <si>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</si>
  <si>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</si>
  <si>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</si>
  <si>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</si>
  <si>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</si>
  <si>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</si>
  <si>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</si>
  <si>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</si>
  <si>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</si>
  <si>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</si>
  <si>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</si>
  <si>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</si>
  <si>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</si>
  <si>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</si>
  <si>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</si>
  <si>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</si>
  <si>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</si>
  <si>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</si>
  <si>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</si>
  <si>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</si>
  <si>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</si>
  <si>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</si>
  <si>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</si>
  <si>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</si>
  <si>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</si>
  <si>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</si>
  <si>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</si>
  <si>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</si>
  <si>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</si>
  <si>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</si>
  <si>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</si>
  <si>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</si>
  <si>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</si>
  <si>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</si>
  <si>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</si>
  <si>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</si>
  <si>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</si>
  <si>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</si>
  <si>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</si>
  <si>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</si>
  <si>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</si>
  <si>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</si>
  <si>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</si>
  <si>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</si>
  <si>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</si>
  <si>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</si>
  <si>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</si>
  <si>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</si>
  <si>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</si>
  <si>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</si>
  <si>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</si>
  <si>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</si>
  <si>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</si>
  <si>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</si>
  <si>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</si>
  <si>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</si>
  <si>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</si>
  <si>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</si>
  <si>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</si>
  <si>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</si>
  <si>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</si>
  <si>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</si>
  <si>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</si>
  <si>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</si>
  <si>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</si>
  <si>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</si>
  <si>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</si>
  <si>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</si>
  <si>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</si>
  <si>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</si>
  <si>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</si>
  <si>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</si>
  <si>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</si>
  <si>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</si>
  <si>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</si>
  <si>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</si>
  <si>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</si>
  <si>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</si>
  <si>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</si>
  <si>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</si>
  <si>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</si>
  <si>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</si>
  <si>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</si>
  <si>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</si>
  <si>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</si>
  <si>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</si>
  <si>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</si>
  <si>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</si>
  <si>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</si>
  <si>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</si>
  <si>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</si>
  <si>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</si>
  <si>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</si>
  <si>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</si>
  <si>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</si>
  <si>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</si>
  <si>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</si>
  <si>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</si>
  <si>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</si>
  <si>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</si>
  <si>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</si>
  <si>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</si>
  <si>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</si>
  <si>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</si>
  <si>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</si>
  <si>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</si>
  <si>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</si>
  <si>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</si>
  <si>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</si>
  <si>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</si>
  <si>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</si>
  <si>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</si>
  <si>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</si>
  <si>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</si>
  <si>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</si>
  <si>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</si>
  <si>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</si>
  <si>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</si>
  <si>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</si>
  <si>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</si>
  <si>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</si>
  <si>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</si>
  <si>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</si>
  <si>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</si>
  <si>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</si>
  <si>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</si>
  <si>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</si>
  <si>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</si>
  <si>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</si>
  <si>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</si>
  <si>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</si>
  <si>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</si>
  <si>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</si>
  <si>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</si>
  <si>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</si>
  <si>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</si>
  <si>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</si>
  <si>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</si>
  <si>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</si>
  <si>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</si>
  <si>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</si>
  <si>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</si>
  <si>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</si>
  <si>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</si>
  <si>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</si>
  <si>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</si>
  <si>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</si>
  <si>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</si>
  <si>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</si>
  <si>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</si>
  <si>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</si>
  <si>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</si>
  <si>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</si>
  <si>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</si>
  <si>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</si>
  <si>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</si>
  <si>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</si>
  <si>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</si>
  <si>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</si>
  <si>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</si>
  <si>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</si>
  <si>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</si>
  <si>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</si>
  <si>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</si>
  <si>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</si>
  <si>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</si>
  <si>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</si>
  <si>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</si>
  <si>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</si>
  <si>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</si>
  <si>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</si>
  <si>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</si>
  <si>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</si>
  <si>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</si>
  <si>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</si>
  <si>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</si>
  <si>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</si>
  <si>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</si>
  <si>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</si>
  <si>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</si>
  <si>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</si>
  <si>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</si>
  <si>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</si>
  <si>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</si>
  <si>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</si>
  <si>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</si>
  <si>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</si>
  <si>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</si>
  <si>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</si>
  <si>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</si>
  <si>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</si>
  <si>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</si>
  <si>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</si>
  <si>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</si>
  <si>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</si>
  <si>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</si>
  <si>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</si>
  <si>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</si>
  <si>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</si>
  <si>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</si>
  <si>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</si>
  <si>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</si>
  <si>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</si>
  <si>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</si>
  <si>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</si>
  <si>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</si>
  <si>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</si>
  <si>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</si>
  <si>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</si>
  <si>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</si>
  <si>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</si>
  <si>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</si>
  <si>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</si>
  <si>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</si>
  <si>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</si>
  <si>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</si>
  <si>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</si>
  <si>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</si>
  <si>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</si>
  <si>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</si>
  <si>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</si>
  <si>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</si>
  <si>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</si>
  <si>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</si>
  <si>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</si>
  <si>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</si>
  <si>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</si>
  <si>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</si>
  <si>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</si>
  <si>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</si>
  <si>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</si>
  <si>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</si>
  <si>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</si>
  <si>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</si>
  <si>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</si>
  <si>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</si>
  <si>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</si>
  <si>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</si>
  <si>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</si>
  <si>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</si>
  <si>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</si>
  <si>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</si>
  <si>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</si>
  <si>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</si>
  <si>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</si>
  <si>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</si>
  <si>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</si>
  <si>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</si>
  <si>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</si>
  <si>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</si>
  <si>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</si>
  <si>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</si>
  <si>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</si>
  <si>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</si>
  <si>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</si>
  <si>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</si>
  <si>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</si>
  <si>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</si>
  <si>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</si>
  <si>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</si>
  <si>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</si>
  <si>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</si>
  <si>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</si>
  <si>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</si>
  <si>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</si>
  <si>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</si>
  <si>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</si>
  <si>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</si>
  <si>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</si>
  <si>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</si>
  <si>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</si>
  <si>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</si>
  <si>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</si>
  <si>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</si>
  <si>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</si>
  <si>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</si>
  <si>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</si>
  <si>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</si>
  <si>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</si>
  <si>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</si>
  <si>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</si>
  <si>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</si>
  <si>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</si>
  <si>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</si>
  <si>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</si>
  <si>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</si>
  <si>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</si>
  <si>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</si>
  <si>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</si>
  <si>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</si>
  <si>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</si>
  <si>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</si>
  <si>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</si>
  <si>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</si>
  <si>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</si>
  <si>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</si>
  <si>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</si>
  <si>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</si>
  <si>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</si>
  <si>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</si>
  <si>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</si>
  <si>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</si>
  <si>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</si>
  <si>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</si>
  <si>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</si>
  <si>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</si>
  <si>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</si>
  <si>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</si>
  <si>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</si>
  <si>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</si>
  <si>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</si>
  <si>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</si>
  <si>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</si>
  <si>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</si>
  <si>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</si>
  <si>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</si>
  <si>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</si>
  <si>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</si>
  <si>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</si>
  <si>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</si>
  <si>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</si>
  <si>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</si>
  <si>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</si>
  <si>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</si>
  <si>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</si>
  <si>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</si>
  <si>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</si>
  <si>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</si>
  <si>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</si>
  <si>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</si>
  <si>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</si>
  <si>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</si>
  <si>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</si>
  <si>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</si>
  <si>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</si>
  <si>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</si>
  <si>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</si>
  <si>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</si>
  <si>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</si>
  <si>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</si>
  <si>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</si>
  <si>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</si>
  <si>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</si>
  <si>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</si>
  <si>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</si>
  <si>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</si>
  <si>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</si>
  <si>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</si>
  <si>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</si>
  <si>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</si>
  <si>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</si>
  <si>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</si>
  <si>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</si>
  <si>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</si>
  <si>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</si>
  <si>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</si>
  <si>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</si>
  <si>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</si>
  <si>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</si>
  <si>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</si>
  <si>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</si>
  <si>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</si>
  <si>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</si>
  <si>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</si>
  <si>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</si>
  <si>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</si>
  <si>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</si>
  <si>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</si>
  <si>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</si>
  <si>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</si>
  <si>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</si>
  <si>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</si>
  <si>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</si>
  <si>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</si>
  <si>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</si>
  <si>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</si>
  <si>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</si>
  <si>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</si>
  <si>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</si>
  <si>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</si>
  <si>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</si>
  <si>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</si>
  <si>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</si>
  <si>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</si>
  <si>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</si>
  <si>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</si>
  <si>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</si>
  <si>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</si>
  <si>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</si>
  <si>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</si>
  <si>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</si>
  <si>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</si>
  <si>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</si>
  <si>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</si>
  <si>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</si>
  <si>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</si>
  <si>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</si>
  <si>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</si>
  <si>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</si>
  <si>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</si>
  <si>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</si>
  <si>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</si>
  <si>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</si>
  <si>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</si>
  <si>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</si>
  <si>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</si>
  <si>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</si>
  <si>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</si>
  <si>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</si>
  <si>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</si>
  <si>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</si>
  <si>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</si>
  <si>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</si>
  <si>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</si>
  <si>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</si>
  <si>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</si>
  <si>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</si>
  <si>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</si>
  <si>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</si>
  <si>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</si>
  <si>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</si>
  <si>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</si>
  <si>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</si>
  <si>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</si>
  <si>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</si>
  <si>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</si>
  <si>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</si>
  <si>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</si>
  <si>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</si>
  <si>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</si>
  <si>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</si>
  <si>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</si>
  <si>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</si>
  <si>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</si>
  <si>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</si>
  <si>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</si>
  <si>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</si>
  <si>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</si>
  <si>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</si>
  <si>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</si>
  <si>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</si>
  <si>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</si>
  <si>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</si>
  <si>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</si>
  <si>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</si>
  <si>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</si>
  <si>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</si>
  <si>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</si>
  <si>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</si>
  <si>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</si>
  <si>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</si>
  <si>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</si>
  <si>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</si>
  <si>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</si>
  <si>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</si>
  <si>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</si>
  <si>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</si>
  <si>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</si>
  <si>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</si>
  <si>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</si>
  <si>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</si>
  <si>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</si>
  <si>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</si>
  <si>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</si>
  <si>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</si>
  <si>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</si>
  <si>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</si>
  <si>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</si>
  <si>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</si>
  <si>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</si>
  <si>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</si>
  <si>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</si>
  <si>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</si>
  <si>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</si>
  <si>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</si>
  <si>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</si>
  <si>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</si>
  <si>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</si>
  <si>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</si>
  <si>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</si>
  <si>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</si>
  <si>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</si>
  <si>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</si>
  <si>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</si>
  <si>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</si>
  <si>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</si>
  <si>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</si>
  <si>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</si>
  <si>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</si>
  <si>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</si>
  <si>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</si>
  <si>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</si>
  <si>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</si>
  <si>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</si>
  <si>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</si>
  <si>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</si>
  <si>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</si>
  <si>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</si>
  <si>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</si>
  <si>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</si>
  <si>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</si>
  <si>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</si>
  <si>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</si>
  <si>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</si>
  <si>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</si>
  <si>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</si>
  <si>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</si>
  <si>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</si>
  <si>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</si>
  <si>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</si>
  <si>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</si>
  <si>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</si>
  <si>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</si>
  <si>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</si>
  <si>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</si>
  <si>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</si>
  <si>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</si>
  <si>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</si>
  <si>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</si>
  <si>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</si>
  <si>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</si>
  <si>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</si>
  <si>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</si>
  <si>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</si>
  <si>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</si>
  <si>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</si>
  <si>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</si>
  <si>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</si>
  <si>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</si>
  <si>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</si>
  <si>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</si>
  <si>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</si>
  <si>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</si>
  <si>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</si>
  <si>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</si>
  <si>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</si>
  <si>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</si>
  <si>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</si>
  <si>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</si>
  <si>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</si>
  <si>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</si>
  <si>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</si>
  <si>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</si>
  <si>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</si>
  <si>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</si>
  <si>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</si>
  <si>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</si>
  <si>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</si>
  <si>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</si>
  <si>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</si>
  <si>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</si>
  <si>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</si>
  <si>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</si>
  <si>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</si>
  <si>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</si>
  <si>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</si>
  <si>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</si>
  <si>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</si>
  <si>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</si>
  <si>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</si>
  <si>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</si>
  <si>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</si>
  <si>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</si>
  <si>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</si>
  <si>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</si>
  <si>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</si>
  <si>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</si>
  <si>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</si>
  <si>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</si>
  <si>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</si>
  <si>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</si>
  <si>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</si>
  <si>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</si>
  <si>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</si>
  <si>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</si>
  <si>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</si>
  <si>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</si>
  <si>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</si>
  <si>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</si>
  <si>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</si>
  <si>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</si>
  <si>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</si>
  <si>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</si>
  <si>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</si>
  <si>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</si>
  <si>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</si>
  <si>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</si>
  <si>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</si>
  <si>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</si>
  <si>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</si>
  <si>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</si>
  <si>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</si>
  <si>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</si>
  <si>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</si>
  <si>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</si>
  <si>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</si>
  <si>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</si>
  <si>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</si>
  <si>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</si>
  <si>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</si>
  <si>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</si>
  <si>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</si>
  <si>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</si>
  <si>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</si>
  <si>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</si>
  <si>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</si>
  <si>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</si>
  <si>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</si>
  <si>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</si>
  <si>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</si>
  <si>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</si>
  <si>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</si>
  <si>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</si>
  <si>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</si>
  <si>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</si>
  <si>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</si>
  <si>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</si>
  <si>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</si>
  <si>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</si>
  <si>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</si>
  <si>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</si>
  <si>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</si>
  <si>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</si>
  <si>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</si>
  <si>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</si>
  <si>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</si>
  <si>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</si>
  <si>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</si>
  <si>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</si>
  <si>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</si>
  <si>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</si>
  <si>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</si>
  <si>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</si>
  <si>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</si>
  <si>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</si>
  <si>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</si>
  <si>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</si>
  <si>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</si>
  <si>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</si>
  <si>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</si>
  <si>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</si>
  <si>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</si>
  <si>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</si>
  <si>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</si>
  <si>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</si>
  <si>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</si>
  <si>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</si>
  <si>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</si>
  <si>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</si>
  <si>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</si>
  <si>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</si>
  <si>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</si>
  <si>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</si>
  <si>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</si>
  <si>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</si>
  <si>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</si>
  <si>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</si>
  <si>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</si>
  <si>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</si>
  <si>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</si>
  <si>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</si>
  <si>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</si>
  <si>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</si>
  <si>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</si>
  <si>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</si>
  <si>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</si>
  <si>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</si>
  <si>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</si>
  <si>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</si>
  <si>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</si>
  <si>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</si>
  <si>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</si>
  <si>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</si>
  <si>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</si>
  <si>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</si>
  <si>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</si>
  <si>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</si>
  <si>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</si>
  <si>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</si>
  <si>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</si>
  <si>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</si>
  <si>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</si>
  <si>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</si>
  <si>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</si>
  <si>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</si>
  <si>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</si>
  <si>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</si>
  <si>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</si>
  <si>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</si>
  <si>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</si>
  <si>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</si>
  <si>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</si>
  <si>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</si>
  <si>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</si>
  <si>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</si>
  <si>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</si>
  <si>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</si>
  <si>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</si>
  <si>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</si>
  <si>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</si>
  <si>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</si>
  <si>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</si>
  <si>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</si>
  <si>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</si>
  <si>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</si>
  <si>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</si>
  <si>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</si>
  <si>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</si>
  <si>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</si>
  <si>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</si>
  <si>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</si>
  <si>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</si>
  <si>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</si>
  <si>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</si>
  <si>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</si>
  <si>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</si>
  <si>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</si>
  <si>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</si>
  <si>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</si>
  <si>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</si>
  <si>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</si>
  <si>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</si>
  <si>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</si>
  <si>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</si>
  <si>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</si>
  <si>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</si>
  <si>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</si>
  <si>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</si>
  <si>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</si>
  <si>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</si>
  <si>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</si>
  <si>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</si>
  <si>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</si>
  <si>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</si>
  <si>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</si>
  <si>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</si>
  <si>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</si>
  <si>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</si>
  <si>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</si>
  <si>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</si>
  <si>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</si>
  <si>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</si>
  <si>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</si>
  <si>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</si>
  <si>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</si>
  <si>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</si>
  <si>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</si>
  <si>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</si>
  <si>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</si>
  <si>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</si>
  <si>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</si>
  <si>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</si>
  <si>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</si>
  <si>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</si>
  <si>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</si>
  <si>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</si>
  <si>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</si>
  <si>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</si>
  <si>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</si>
  <si>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</si>
  <si>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</si>
  <si>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</si>
  <si>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</si>
  <si>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</si>
  <si>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</si>
  <si>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</si>
  <si>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</si>
  <si>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</si>
  <si>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</si>
  <si>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</si>
  <si>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</si>
  <si>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</si>
  <si>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</si>
  <si>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</si>
  <si>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</si>
  <si>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</si>
  <si>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</si>
  <si>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</si>
  <si>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</si>
  <si>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</si>
  <si>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</si>
  <si>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</si>
  <si>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</si>
  <si>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</si>
  <si>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</si>
  <si>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</si>
  <si>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</si>
  <si>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</si>
  <si>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</si>
  <si>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</si>
  <si>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</si>
  <si>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</si>
  <si>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</si>
  <si>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</si>
  <si>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</si>
  <si>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</si>
  <si>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</si>
  <si>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</si>
  <si>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</si>
  <si>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</si>
  <si>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</si>
  <si>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</si>
  <si>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</si>
  <si>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</si>
  <si>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</si>
  <si>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</si>
  <si>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</si>
  <si>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</si>
  <si>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</si>
  <si>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</si>
  <si>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</si>
  <si>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</si>
  <si>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</si>
  <si>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</si>
  <si>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</si>
  <si>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</si>
  <si>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</si>
  <si>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</si>
  <si>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</si>
  <si>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</si>
  <si>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</si>
  <si>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</si>
  <si>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</si>
  <si>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</si>
  <si>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</si>
  <si>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</si>
  <si>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</si>
  <si>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</si>
  <si>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</si>
  <si>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</si>
  <si>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</si>
  <si>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</si>
  <si>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</si>
  <si>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</si>
  <si>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</si>
  <si>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</si>
  <si>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</si>
  <si>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</si>
  <si>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</si>
  <si>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</si>
  <si>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</si>
  <si>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</si>
  <si>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</si>
  <si>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</si>
  <si>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</si>
  <si>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</si>
  <si>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</si>
  <si>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</si>
  <si>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</si>
  <si>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</si>
  <si>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</si>
  <si>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</si>
  <si>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</si>
  <si>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</si>
  <si>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</si>
  <si>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</si>
  <si>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</si>
  <si>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</si>
  <si>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</si>
  <si>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</si>
  <si>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</si>
  <si>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</si>
  <si>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</si>
  <si>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</si>
  <si>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</si>
  <si>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</si>
  <si>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</si>
  <si>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</si>
  <si>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</si>
  <si>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</si>
  <si>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</si>
  <si>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</si>
  <si>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</si>
  <si>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</si>
  <si>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</si>
  <si>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</si>
  <si>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</si>
  <si>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</si>
  <si>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</si>
  <si>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</si>
  <si>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</si>
  <si>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</si>
  <si>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</si>
  <si>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</si>
  <si>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</si>
  <si>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</si>
  <si>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</si>
  <si>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</si>
  <si>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</si>
  <si>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</si>
  <si>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</si>
  <si>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</si>
  <si>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</si>
  <si>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</si>
  <si>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</si>
  <si>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</si>
  <si>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</si>
  <si>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</si>
  <si>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</si>
  <si>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</si>
  <si>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</si>
  <si>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</si>
  <si>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</si>
  <si>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</si>
  <si>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</si>
  <si>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</si>
  <si>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</si>
  <si>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</si>
  <si>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</si>
  <si>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</si>
  <si>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</si>
  <si>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</si>
  <si>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</si>
  <si>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</si>
  <si>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</si>
  <si>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</si>
  <si>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</si>
  <si>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</si>
  <si>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</si>
  <si>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</si>
  <si>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</si>
  <si>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</si>
  <si>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</si>
  <si>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</si>
  <si>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</si>
  <si>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</si>
  <si>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</si>
  <si>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</si>
  <si>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</si>
  <si>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</si>
  <si>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</si>
  <si>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</si>
  <si>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</si>
  <si>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</si>
  <si>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</si>
  <si>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</si>
  <si>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</si>
  <si>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</si>
  <si>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</si>
  <si>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</si>
  <si>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</si>
  <si>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</si>
  <si>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</si>
  <si>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</si>
  <si>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</si>
  <si>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</si>
  <si>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</si>
  <si>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</si>
  <si>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</si>
  <si>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</si>
  <si>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</si>
  <si>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</si>
  <si>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</si>
  <si>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</si>
  <si>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</si>
  <si>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</si>
  <si>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</si>
  <si>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</si>
  <si>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</si>
  <si>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</si>
  <si>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</si>
  <si>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</si>
  <si>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</si>
  <si>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</si>
  <si>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</si>
  <si>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</si>
  <si>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</si>
  <si>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</si>
  <si>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</si>
  <si>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</si>
  <si>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</si>
  <si>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</si>
  <si>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</si>
  <si>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</si>
  <si>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</si>
  <si>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</si>
  <si>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</si>
  <si>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</si>
  <si>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</si>
  <si>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</si>
  <si>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</si>
  <si>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</si>
  <si>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</si>
  <si>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</si>
  <si>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</si>
  <si>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</si>
  <si>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</si>
  <si>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</si>
  <si>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</si>
  <si>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</si>
  <si>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</si>
  <si>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</si>
  <si>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</si>
  <si>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</si>
  <si>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</si>
  <si>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</si>
  <si>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</si>
  <si>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</si>
  <si>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</si>
  <si>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</si>
  <si>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</si>
  <si>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</si>
  <si>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</si>
  <si>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</si>
  <si>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</si>
  <si>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</si>
  <si>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</si>
  <si>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</si>
  <si>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</si>
  <si>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</si>
  <si>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</si>
  <si>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</si>
  <si>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</si>
  <si>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</si>
  <si>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</si>
  <si>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</si>
  <si>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</si>
  <si>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</si>
  <si>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</si>
  <si>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</si>
  <si>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</si>
  <si>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</si>
  <si>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</si>
  <si>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</si>
  <si>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</si>
  <si>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</si>
  <si>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</si>
  <si>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</si>
  <si>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</si>
  <si>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</si>
  <si>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</si>
  <si>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</si>
  <si>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</si>
  <si>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</si>
  <si>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</si>
  <si>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</si>
  <si>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</si>
  <si>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</si>
  <si>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</si>
  <si>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</si>
  <si>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</si>
  <si>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</si>
  <si>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</si>
  <si>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</si>
  <si>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</si>
  <si>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</si>
  <si>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</si>
  <si>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</si>
  <si>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</si>
  <si>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</si>
  <si>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</si>
  <si>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</si>
  <si>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</si>
  <si>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</si>
  <si>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</si>
  <si>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</si>
  <si>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</si>
  <si>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</si>
  <si>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</si>
  <si>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</si>
  <si>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</si>
  <si>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</si>
  <si>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</si>
  <si>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</si>
  <si>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</si>
  <si>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</si>
  <si>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</si>
  <si>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</si>
  <si>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</si>
  <si>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</si>
  <si>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</si>
  <si>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</si>
  <si>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</si>
  <si>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</si>
  <si>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</si>
  <si>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</si>
  <si>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</si>
  <si>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</si>
  <si>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</si>
  <si>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</si>
  <si>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</si>
  <si>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</si>
  <si>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</si>
  <si>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</si>
  <si>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</si>
  <si>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</si>
  <si>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</si>
  <si>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</si>
  <si>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</si>
  <si>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</si>
  <si>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</si>
  <si>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</si>
  <si>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</si>
  <si>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</si>
  <si>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</si>
  <si>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</si>
  <si>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</si>
  <si>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</si>
  <si>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</si>
  <si>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</si>
  <si>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</si>
  <si>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</si>
  <si>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</si>
  <si>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</si>
  <si>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</si>
  <si>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</si>
  <si>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</si>
  <si>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</si>
  <si>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</si>
  <si>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</si>
  <si>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</si>
  <si>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</si>
  <si>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</si>
  <si>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</si>
  <si>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</si>
  <si>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</si>
  <si>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</si>
  <si>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</si>
  <si>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</si>
  <si>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</si>
  <si>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</si>
  <si>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</si>
  <si>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</si>
  <si>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</si>
  <si>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</si>
  <si>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</si>
  <si>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</si>
  <si>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</si>
  <si>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</si>
  <si>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</si>
  <si>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</si>
  <si>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</si>
  <si>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</si>
  <si>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</si>
  <si>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</si>
  <si>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</si>
  <si>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</si>
  <si>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</si>
  <si>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</si>
  <si>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</si>
  <si>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</si>
  <si>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</si>
  <si>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</si>
  <si>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</si>
  <si>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</si>
  <si>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</si>
  <si>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</si>
  <si>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</si>
  <si>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</si>
  <si>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</si>
  <si>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</si>
  <si>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</si>
  <si>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</si>
  <si>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</si>
  <si>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</si>
  <si>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</si>
  <si>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</si>
  <si>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</si>
  <si>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</si>
  <si>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</si>
  <si>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</si>
  <si>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</si>
  <si>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</si>
  <si>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</si>
  <si>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</si>
  <si>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</si>
  <si>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</si>
  <si>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</si>
  <si>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</si>
  <si>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</si>
  <si>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</si>
  <si>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</si>
  <si>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</si>
  <si>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</si>
  <si>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</si>
  <si>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</si>
  <si>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</si>
  <si>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</si>
  <si>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</si>
  <si>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</si>
  <si>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</si>
  <si>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</si>
  <si>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</si>
  <si>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</si>
  <si>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</si>
  <si>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</si>
  <si>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</si>
  <si>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</si>
  <si>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</si>
  <si>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</si>
  <si>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</si>
  <si>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</si>
  <si>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</si>
  <si>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</si>
  <si>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</si>
  <si>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</si>
  <si>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</si>
  <si>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</si>
  <si>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</si>
  <si>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</si>
  <si>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</si>
  <si>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</si>
  <si>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</si>
  <si>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</si>
  <si>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</si>
  <si>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</si>
  <si>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</si>
  <si>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</si>
  <si>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</si>
  <si>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</si>
  <si>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</si>
  <si>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</si>
  <si>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</si>
  <si>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</si>
  <si>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</si>
  <si>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</si>
  <si>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</si>
  <si>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</si>
  <si>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</si>
  <si>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</si>
  <si>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</si>
  <si>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</si>
  <si>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</si>
  <si>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</si>
  <si>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</si>
  <si>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</si>
  <si>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</si>
  <si>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</si>
  <si>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</si>
  <si>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</si>
  <si>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</si>
  <si>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</si>
  <si>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</si>
  <si>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</si>
  <si>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</si>
  <si>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</si>
  <si>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</si>
  <si>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</si>
  <si>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</si>
  <si>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</si>
  <si>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</si>
  <si>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</si>
  <si>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</si>
  <si>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</si>
  <si>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</si>
  <si>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</si>
  <si>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</si>
  <si>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</si>
  <si>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</si>
  <si>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</si>
  <si>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</si>
  <si>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</si>
  <si>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</si>
  <si>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</si>
  <si>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</si>
  <si>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</si>
  <si>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</si>
  <si>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</si>
  <si>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</si>
  <si>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</si>
  <si>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</si>
  <si>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</si>
  <si>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</si>
  <si>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</si>
  <si>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</si>
  <si>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</si>
  <si>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</si>
  <si>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</si>
  <si>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</si>
  <si>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</si>
  <si>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</si>
  <si>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</si>
  <si>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</si>
  <si>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</si>
  <si>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</si>
  <si>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</si>
  <si>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</si>
  <si>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</si>
  <si>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</si>
  <si>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</si>
  <si>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</si>
  <si>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</si>
  <si>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</si>
  <si>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</si>
  <si>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</si>
  <si>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</si>
  <si>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</si>
  <si>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</si>
  <si>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</si>
  <si>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</si>
  <si>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</si>
  <si>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</si>
  <si>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</si>
  <si>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</si>
  <si>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</si>
  <si>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</si>
  <si>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</si>
  <si>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</si>
  <si>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</si>
  <si>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</si>
  <si>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</si>
  <si>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</si>
  <si>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</si>
  <si>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</si>
  <si>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</si>
  <si>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</si>
  <si>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</si>
  <si>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</si>
  <si>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</si>
  <si>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</si>
  <si>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</si>
  <si>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</si>
  <si>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</si>
  <si>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</si>
  <si>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</si>
  <si>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</si>
  <si>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</si>
  <si>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</si>
  <si>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</si>
  <si>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</si>
  <si>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</si>
  <si>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</si>
  <si>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</si>
  <si>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</si>
  <si>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</si>
  <si>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</si>
  <si>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</si>
  <si>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</si>
  <si>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</si>
  <si>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</si>
  <si>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</si>
  <si>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</si>
  <si>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</si>
  <si>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</si>
  <si>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</si>
  <si>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</si>
  <si>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</si>
  <si>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</si>
  <si>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</si>
  <si>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</si>
  <si>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</si>
  <si>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</si>
  <si>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</si>
  <si>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</si>
  <si>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</si>
  <si>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</si>
  <si>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</si>
  <si>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</si>
  <si>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</si>
  <si>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</si>
  <si>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</si>
  <si>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</si>
  <si>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</si>
  <si>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</si>
  <si>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</si>
  <si>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</si>
  <si>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</si>
  <si>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</si>
  <si>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</si>
  <si>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</si>
  <si>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</si>
  <si>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</si>
  <si>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</si>
  <si>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</si>
  <si>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</si>
  <si>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</si>
  <si>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</si>
  <si>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</si>
  <si>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</si>
  <si>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</si>
  <si>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</si>
  <si>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</si>
  <si>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</si>
  <si>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</si>
  <si>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</si>
  <si>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</si>
  <si>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</si>
  <si>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</si>
  <si>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</si>
  <si>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</si>
  <si>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</si>
  <si>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</si>
  <si>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</si>
  <si>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</si>
  <si>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</si>
  <si>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</si>
  <si>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</si>
  <si>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</si>
  <si>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</si>
  <si>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</si>
  <si>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</si>
  <si>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</si>
  <si>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</si>
  <si>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</si>
  <si>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</si>
  <si>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</si>
  <si>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</si>
  <si>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</si>
  <si>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</si>
  <si>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</si>
  <si>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</si>
  <si>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</si>
  <si>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</si>
  <si>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</si>
  <si>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</si>
  <si>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</si>
  <si>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</si>
  <si>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</si>
  <si>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</si>
  <si>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</si>
  <si>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</si>
  <si>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</si>
  <si>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</si>
  <si>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</si>
  <si>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</si>
  <si>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</si>
  <si>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</si>
  <si>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</si>
  <si>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</si>
  <si>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</si>
  <si>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</si>
  <si>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</si>
  <si>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</si>
  <si>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</si>
  <si>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</si>
  <si>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</si>
  <si>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</si>
  <si>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</si>
  <si>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</si>
  <si>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</si>
  <si>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</si>
  <si>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</si>
  <si>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</si>
  <si>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</si>
  <si>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</si>
  <si>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</si>
  <si>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</si>
  <si>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</si>
  <si>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</si>
  <si>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</si>
  <si>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</si>
  <si>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</si>
  <si>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</si>
  <si>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</si>
  <si>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</si>
  <si>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</si>
  <si>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</si>
  <si>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</si>
  <si>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</si>
  <si>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</si>
  <si>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</si>
  <si>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</si>
  <si>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</si>
  <si>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</si>
  <si>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</si>
  <si>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</si>
  <si>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</si>
  <si>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</si>
  <si>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</si>
  <si>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</si>
  <si>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</si>
  <si>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</si>
  <si>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</si>
  <si>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</si>
  <si>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</si>
  <si>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</si>
  <si>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</si>
  <si>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</si>
  <si>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</si>
  <si>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</si>
  <si>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</si>
  <si>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</si>
  <si>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</si>
  <si>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</si>
  <si>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</si>
  <si>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</si>
  <si>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</si>
  <si>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</si>
  <si>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</si>
  <si>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</si>
  <si>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</si>
  <si>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</si>
  <si>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</si>
  <si>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</si>
  <si>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</si>
  <si>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</si>
  <si>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</si>
  <si>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</si>
  <si>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</si>
  <si>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</si>
  <si>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</si>
  <si>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</si>
  <si>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</si>
  <si>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</si>
  <si>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</si>
  <si>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</si>
  <si>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</si>
  <si>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</si>
  <si>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</si>
  <si>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</si>
  <si>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</si>
  <si>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</si>
  <si>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</si>
  <si>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</si>
  <si>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</si>
  <si>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</si>
  <si>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</si>
  <si>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</si>
  <si>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</si>
  <si>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</si>
  <si>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</si>
  <si>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</si>
  <si>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</si>
  <si>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</si>
  <si>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</si>
  <si>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</si>
  <si>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</si>
  <si>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</si>
  <si>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</si>
  <si>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</si>
  <si>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</si>
  <si>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</si>
  <si>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</si>
  <si>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</si>
  <si>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</si>
  <si>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</si>
  <si>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</si>
  <si>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</si>
  <si>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</si>
  <si>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</si>
  <si>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</si>
  <si>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</si>
  <si>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</si>
  <si>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</si>
  <si>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</si>
  <si>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</si>
  <si>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</si>
  <si>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</si>
  <si>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</si>
  <si>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</si>
  <si>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</si>
  <si>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</si>
  <si>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</si>
  <si>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</si>
  <si>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</si>
  <si>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</si>
  <si>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</si>
  <si>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</si>
  <si>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</si>
  <si>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</si>
  <si>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</si>
  <si>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</si>
  <si>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</si>
  <si>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</si>
  <si>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</si>
  <si>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</si>
  <si>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</si>
  <si>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</si>
  <si>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</si>
  <si>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</si>
  <si>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</si>
  <si>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</si>
  <si>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</si>
  <si>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</si>
  <si>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</si>
  <si>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</si>
  <si>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</si>
  <si>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</si>
  <si>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</si>
  <si>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</si>
  <si>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</si>
  <si>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</si>
  <si>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</si>
  <si>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</si>
  <si>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</si>
  <si>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</si>
  <si>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</si>
  <si>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</si>
  <si>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</si>
  <si>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</si>
  <si>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</si>
  <si>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</si>
  <si>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</si>
  <si>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</si>
  <si>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</si>
  <si>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</si>
  <si>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</si>
  <si>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</si>
  <si>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</si>
  <si>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</si>
  <si>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</si>
  <si>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</si>
  <si>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</si>
  <si>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</si>
  <si>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</si>
  <si>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</si>
  <si>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</si>
  <si>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</si>
  <si>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</si>
  <si>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</si>
  <si>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</si>
  <si>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</si>
  <si>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</si>
  <si>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</si>
  <si>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</si>
  <si>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</si>
  <si>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</si>
  <si>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</si>
  <si>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</si>
  <si>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</si>
  <si>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</si>
  <si>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</si>
  <si>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</si>
  <si>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</si>
  <si>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</si>
  <si>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</si>
  <si>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</si>
  <si>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</si>
  <si>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</si>
  <si>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</si>
  <si>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</si>
  <si>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</si>
  <si>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</si>
  <si>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</si>
  <si>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</si>
  <si>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</si>
  <si>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</si>
  <si>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</si>
  <si>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</si>
  <si>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</si>
  <si>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</si>
  <si>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</si>
  <si>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</si>
  <si>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</si>
  <si>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</si>
  <si>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</si>
  <si>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</si>
  <si>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</si>
  <si>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</si>
  <si>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</si>
  <si>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</si>
  <si>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</si>
  <si>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</si>
  <si>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</si>
  <si>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</si>
  <si>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</si>
  <si>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</si>
  <si>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</si>
  <si>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</si>
  <si>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</si>
  <si>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</si>
  <si>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</si>
  <si>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</si>
  <si>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</si>
  <si>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</si>
  <si>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</si>
  <si>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</si>
  <si>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</si>
  <si>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</si>
  <si>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</si>
  <si>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</si>
  <si>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</si>
  <si>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</si>
  <si>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</si>
  <si>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</si>
  <si>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</si>
  <si>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</si>
  <si>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</si>
  <si>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</si>
  <si>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</si>
  <si>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</si>
  <si>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</si>
  <si>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</si>
  <si>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</si>
  <si>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</si>
  <si>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</si>
  <si>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</si>
  <si>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</si>
  <si>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</si>
  <si>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</si>
  <si>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</si>
  <si>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</si>
  <si>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</si>
  <si>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</si>
  <si>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</si>
  <si>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</si>
  <si>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</si>
  <si>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</si>
  <si>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</si>
  <si>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</si>
  <si>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</si>
  <si>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</si>
  <si>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</si>
  <si>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</si>
  <si>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</si>
  <si>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</si>
  <si>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</si>
  <si>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</si>
  <si>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</si>
  <si>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</si>
  <si>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</si>
  <si>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</si>
  <si>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</si>
  <si>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</si>
  <si>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</si>
  <si>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</si>
  <si>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</si>
  <si>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</si>
  <si>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</si>
  <si>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</si>
  <si>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</si>
  <si>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</si>
  <si>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</si>
  <si>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</si>
  <si>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</si>
  <si>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</si>
  <si>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</si>
  <si>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</si>
  <si>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</si>
  <si>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</si>
  <si>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</si>
  <si>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</si>
  <si>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</si>
  <si>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</si>
  <si>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</si>
  <si>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</si>
  <si>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</si>
  <si>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</si>
  <si>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</si>
  <si>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</si>
  <si>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</si>
  <si>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</si>
  <si>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</si>
  <si>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</si>
  <si>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</si>
  <si>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</si>
  <si>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</si>
  <si>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</si>
  <si>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</si>
  <si>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</si>
  <si>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</si>
  <si>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</si>
  <si>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</si>
  <si>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</si>
  <si>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</si>
  <si>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</si>
  <si>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</si>
  <si>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</si>
  <si>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</si>
  <si>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</si>
  <si>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</si>
  <si>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</si>
  <si>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</si>
  <si>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</si>
  <si>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</si>
  <si>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</si>
  <si>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</si>
  <si>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</si>
  <si>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</si>
  <si>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</si>
  <si>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</si>
  <si>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</si>
  <si>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</si>
  <si>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</si>
  <si>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</si>
  <si>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</si>
  <si>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</si>
  <si>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</si>
  <si>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</si>
  <si>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</si>
  <si>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</si>
  <si>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</si>
  <si>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</si>
  <si>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</si>
  <si>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</si>
  <si>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</si>
  <si>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</si>
  <si>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</si>
  <si>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</si>
  <si>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</si>
  <si>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</si>
  <si>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</si>
  <si>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</si>
  <si>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</si>
  <si>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</si>
  <si>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</si>
  <si>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</si>
  <si>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</si>
  <si>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</si>
  <si>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</si>
  <si>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</si>
  <si>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</si>
  <si>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</si>
  <si>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</si>
  <si>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</si>
  <si>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</si>
  <si>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</si>
  <si>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</si>
  <si>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</si>
  <si>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</si>
  <si>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</si>
  <si>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</si>
  <si>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</si>
  <si>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</si>
  <si>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</si>
  <si>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</si>
  <si>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</si>
  <si>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</si>
  <si>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</si>
  <si>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</si>
  <si>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</si>
  <si>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</si>
  <si>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</si>
  <si>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</si>
  <si>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</si>
  <si>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</si>
  <si>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</si>
  <si>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</si>
  <si>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</si>
  <si>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</si>
  <si>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</si>
  <si>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</si>
  <si>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</si>
  <si>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</si>
  <si>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</si>
  <si>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</si>
  <si>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</si>
  <si>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</si>
  <si>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</si>
  <si>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</si>
  <si>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</si>
  <si>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</si>
  <si>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</si>
  <si>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</si>
  <si>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</si>
  <si>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</si>
  <si>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</si>
  <si>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</si>
  <si>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</si>
  <si>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</si>
  <si>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</si>
  <si>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</si>
  <si>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</si>
  <si>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</si>
  <si>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</si>
  <si>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</si>
  <si>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</si>
  <si>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</si>
  <si>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</si>
  <si>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</si>
  <si>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</si>
  <si>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</si>
  <si>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</si>
  <si>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</si>
  <si>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</si>
  <si>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</si>
  <si>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</si>
  <si>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</si>
  <si>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</si>
  <si>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</si>
  <si>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</si>
  <si>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</si>
  <si>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</si>
  <si>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</si>
  <si>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</si>
  <si>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</si>
  <si>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</si>
  <si>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</si>
  <si>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</si>
  <si>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</si>
  <si>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</si>
  <si>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</si>
  <si>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</si>
  <si>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</si>
  <si>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</si>
  <si>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</si>
  <si>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</si>
  <si>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</si>
  <si>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</si>
  <si>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</si>
  <si>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</si>
  <si>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</si>
  <si>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</si>
  <si>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</si>
  <si>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</si>
  <si>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</si>
  <si>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</si>
  <si>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</si>
  <si>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</si>
  <si>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</si>
  <si>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</si>
  <si>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</si>
  <si>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</si>
  <si>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</si>
  <si>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</si>
  <si>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</si>
  <si>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</si>
  <si>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</si>
  <si>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</si>
  <si>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</si>
  <si>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</si>
  <si>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</si>
  <si>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</si>
  <si>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</si>
  <si>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</si>
  <si>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</si>
  <si>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</si>
  <si>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</si>
  <si>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</si>
  <si>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</si>
  <si>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</si>
  <si>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</si>
  <si>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</si>
  <si>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</si>
  <si>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</si>
  <si>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</si>
  <si>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</si>
  <si>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</si>
  <si>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</si>
  <si>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</si>
  <si>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</si>
  <si>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</si>
  <si>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</si>
  <si>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</si>
  <si>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</si>
  <si>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</si>
  <si>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</si>
  <si>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</si>
  <si>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</si>
  <si>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</si>
  <si>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</si>
  <si>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</si>
  <si>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</si>
  <si>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</si>
  <si>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</si>
  <si>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</si>
  <si>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</si>
  <si>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</si>
  <si>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</si>
  <si>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</si>
  <si>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</si>
  <si>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</si>
  <si>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</si>
  <si>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</si>
  <si>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</si>
  <si>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</si>
  <si>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</si>
  <si>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</si>
  <si>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</si>
  <si>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</si>
  <si>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</si>
  <si>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</si>
  <si>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</si>
  <si>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</si>
  <si>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</si>
  <si>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</si>
  <si>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</si>
  <si>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</si>
  <si>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</si>
  <si>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</si>
  <si>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</si>
  <si>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</si>
  <si>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</si>
  <si>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</si>
  <si>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</si>
  <si>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</si>
  <si>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</si>
  <si>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</si>
  <si>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</si>
  <si>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</si>
  <si>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</si>
  <si>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</si>
  <si>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</si>
  <si>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</si>
  <si>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</si>
  <si>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</si>
  <si>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</si>
  <si>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</si>
  <si>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</si>
  <si>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</si>
  <si>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</si>
  <si>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</si>
  <si>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</si>
  <si>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</si>
  <si>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</si>
  <si>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</si>
  <si>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</si>
  <si>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</si>
  <si>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</si>
  <si>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</si>
  <si>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</si>
  <si>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</si>
  <si>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</si>
  <si>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</si>
  <si>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</si>
  <si>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</si>
  <si>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</si>
  <si>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</si>
  <si>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</si>
  <si>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</si>
  <si>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</si>
  <si>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</si>
  <si>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</si>
  <si>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</si>
  <si>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</si>
  <si>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</si>
  <si>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</si>
  <si>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</si>
  <si>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</si>
  <si>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</si>
  <si>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</si>
  <si>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</si>
  <si>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</si>
  <si>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</si>
  <si>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</si>
  <si>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</si>
  <si>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</si>
  <si>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</si>
  <si>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</si>
  <si>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</si>
  <si>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</si>
  <si>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</si>
  <si>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</si>
  <si>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</si>
  <si>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</si>
  <si>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</si>
  <si>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</si>
  <si>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</si>
  <si>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</si>
  <si>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</si>
  <si>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</si>
  <si>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</si>
  <si>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</si>
  <si>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</si>
  <si>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</si>
  <si>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</si>
  <si>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</si>
  <si>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</si>
  <si>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</si>
  <si>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</si>
  <si>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</si>
  <si>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</si>
  <si>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</si>
  <si>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</si>
  <si>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</si>
  <si>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</si>
  <si>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</si>
  <si>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</si>
  <si>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</si>
  <si>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</si>
  <si>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</si>
  <si>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</si>
  <si>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</si>
  <si>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</si>
  <si>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</si>
  <si>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</si>
  <si>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</si>
  <si>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</si>
  <si>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</si>
  <si>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</si>
  <si>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</si>
  <si>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</si>
  <si>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</si>
  <si>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</si>
  <si>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</si>
  <si>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</si>
  <si>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</si>
  <si>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</si>
  <si>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</si>
  <si>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</si>
  <si>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</si>
  <si>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</si>
  <si>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</si>
  <si>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</si>
  <si>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</si>
  <si>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</si>
  <si>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</si>
  <si>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</si>
  <si>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</si>
  <si>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</si>
  <si>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</si>
  <si>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</si>
  <si>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</si>
  <si>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</si>
  <si>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</si>
  <si>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</si>
  <si>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</si>
  <si>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</si>
  <si>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</si>
  <si>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</si>
  <si>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</si>
  <si>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</si>
  <si>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</si>
  <si>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</si>
  <si>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</si>
  <si>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</si>
  <si>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</si>
  <si>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</si>
  <si>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</si>
  <si>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</si>
  <si>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</si>
  <si>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</si>
  <si>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</si>
  <si>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</si>
  <si>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</si>
  <si>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</si>
  <si>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</si>
  <si>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</si>
  <si>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</si>
  <si>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</si>
  <si>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</si>
  <si>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</si>
  <si>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</si>
  <si>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</si>
  <si>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</si>
  <si>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</si>
  <si>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</si>
  <si>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</si>
  <si>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</si>
  <si>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</si>
  <si>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</si>
  <si>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</si>
  <si>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</si>
  <si>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</si>
  <si>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</si>
  <si>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</si>
  <si>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</si>
  <si>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</si>
  <si>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</si>
  <si>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</si>
  <si>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</si>
  <si>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</si>
  <si>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</si>
  <si>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</si>
  <si>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</si>
  <si>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</si>
  <si>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</si>
  <si>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</si>
  <si>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</si>
  <si>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</si>
  <si>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</si>
  <si>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</si>
  <si>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</si>
  <si>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</si>
  <si>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</si>
  <si>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</si>
  <si>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</si>
  <si>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</si>
  <si>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</si>
  <si>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</si>
  <si>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</si>
  <si>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</si>
  <si>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</si>
  <si>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</si>
  <si>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</si>
  <si>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</si>
  <si>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</si>
  <si>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</si>
  <si>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</si>
  <si>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</si>
  <si>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</si>
  <si>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</si>
  <si>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</si>
  <si>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</si>
  <si>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</si>
  <si>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</si>
  <si>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</si>
  <si>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</si>
  <si>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</si>
  <si>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</si>
  <si>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</si>
  <si>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</si>
  <si>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</si>
  <si>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</si>
  <si>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</si>
  <si>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</si>
  <si>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</si>
  <si>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</si>
  <si>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</si>
  <si>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</si>
  <si>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</si>
  <si>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</si>
  <si>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</si>
  <si>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</si>
  <si>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</si>
  <si>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</si>
  <si>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</si>
  <si>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</si>
  <si>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</si>
  <si>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</si>
  <si>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</si>
  <si>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</si>
  <si>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</si>
  <si>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</si>
  <si>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</si>
  <si>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</si>
  <si>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</si>
  <si>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</si>
  <si>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</si>
  <si>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</si>
  <si>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</si>
  <si>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</si>
  <si>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</si>
  <si>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</si>
  <si>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</si>
  <si>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</si>
  <si>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</si>
  <si>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</si>
  <si>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</si>
  <si>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</si>
  <si>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</si>
  <si>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</si>
  <si>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</si>
  <si>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</si>
  <si>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</si>
  <si>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</si>
  <si>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</si>
  <si>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</si>
  <si>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</si>
  <si>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</si>
  <si>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</si>
  <si>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</si>
  <si>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</si>
  <si>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</si>
  <si>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</si>
  <si>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</si>
  <si>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</si>
  <si>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</si>
  <si>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</si>
  <si>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</si>
  <si>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</si>
  <si>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</si>
  <si>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</si>
  <si>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</si>
  <si>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</si>
  <si>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</si>
  <si>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</si>
  <si>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</si>
  <si>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</si>
  <si>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</si>
  <si>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</si>
  <si>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</si>
  <si>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</si>
  <si>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</si>
  <si>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</si>
  <si>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</si>
  <si>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</si>
  <si>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</si>
  <si>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</si>
  <si>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</si>
  <si>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</si>
  <si>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</si>
  <si>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</si>
  <si>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</si>
  <si>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</si>
  <si>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</si>
  <si>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</si>
  <si>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</si>
  <si>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</si>
  <si>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</si>
  <si>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</si>
  <si>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</si>
  <si>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</si>
  <si>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</si>
  <si>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</si>
  <si>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</si>
  <si>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</si>
  <si>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</si>
  <si>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</si>
  <si>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</si>
  <si>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</si>
  <si>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</si>
  <si>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</si>
  <si>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</si>
  <si>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</si>
  <si>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</si>
  <si>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</si>
  <si>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</si>
  <si>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</si>
  <si>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</si>
  <si>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</si>
  <si>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</si>
  <si>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</si>
  <si>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</si>
  <si>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</si>
  <si>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</si>
  <si>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</si>
  <si>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</si>
  <si>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</si>
  <si>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</si>
  <si>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</si>
  <si>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</si>
  <si>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</si>
  <si>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</si>
  <si>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</si>
  <si>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</si>
  <si>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</si>
  <si>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</si>
  <si>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</si>
  <si>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</si>
  <si>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</si>
  <si>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</si>
  <si>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</si>
  <si>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</si>
  <si>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</si>
  <si>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</si>
  <si>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</si>
  <si>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</si>
  <si>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</si>
  <si>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</si>
  <si>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</si>
  <si>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</si>
  <si>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</si>
  <si>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</si>
  <si>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</si>
  <si>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</si>
  <si>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</si>
  <si>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</si>
  <si>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</si>
  <si>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</si>
  <si>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</si>
  <si>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</si>
  <si>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</si>
  <si>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</si>
  <si>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</si>
  <si>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</si>
  <si>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</si>
  <si>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</si>
  <si>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</si>
  <si>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</si>
  <si>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</si>
  <si>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</si>
  <si>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</si>
  <si>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</si>
  <si>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</si>
  <si>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</si>
  <si>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</si>
  <si>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</si>
  <si>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</si>
  <si>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</si>
  <si>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</si>
  <si>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</si>
  <si>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</si>
  <si>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</si>
  <si>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</si>
  <si>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</si>
  <si>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</si>
  <si>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</si>
  <si>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</si>
  <si>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</si>
  <si>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</si>
  <si>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</si>
  <si>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</si>
  <si>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</si>
  <si>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</si>
  <si>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</si>
  <si>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</si>
  <si>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</si>
  <si>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</si>
  <si>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</si>
  <si>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</si>
  <si>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</si>
  <si>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</si>
  <si>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</si>
  <si>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</si>
  <si>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</si>
  <si>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</si>
  <si>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</si>
  <si>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</si>
  <si>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</si>
  <si>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</si>
  <si>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</si>
  <si>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</si>
  <si>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</si>
  <si>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</si>
  <si>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</si>
  <si>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</si>
  <si>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</si>
  <si>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</si>
  <si>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</si>
  <si>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</si>
  <si>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</si>
  <si>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</si>
  <si>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</si>
  <si>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</si>
  <si>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</si>
  <si>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</si>
  <si>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</si>
  <si>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</si>
  <si>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</si>
  <si>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</si>
  <si>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</si>
  <si>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</si>
  <si>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</si>
  <si>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</si>
  <si>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</si>
  <si>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</si>
  <si>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</si>
  <si>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</si>
  <si>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</si>
  <si>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</si>
  <si>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</si>
  <si>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</si>
  <si>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</si>
  <si>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</si>
  <si>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</si>
  <si>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</si>
  <si>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</si>
  <si>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</si>
  <si>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</si>
  <si>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</si>
  <si>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</si>
  <si>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</si>
  <si>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</si>
  <si>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</si>
  <si>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</si>
  <si>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</si>
  <si>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</si>
  <si>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</si>
  <si>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</si>
  <si>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</si>
  <si>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</si>
  <si>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</si>
  <si>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</si>
  <si>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</si>
  <si>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</si>
  <si>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</si>
  <si>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</si>
  <si>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</si>
  <si>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</si>
  <si>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</si>
  <si>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</si>
  <si>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</si>
  <si>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</si>
  <si>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</si>
  <si>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</si>
  <si>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</si>
  <si>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</si>
  <si>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</si>
  <si>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</si>
  <si>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</si>
  <si>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</si>
  <si>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</si>
  <si>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</si>
  <si>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</si>
  <si>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</si>
  <si>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</si>
  <si>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</si>
  <si>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</si>
  <si>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</si>
  <si>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</si>
  <si>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</si>
  <si>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</si>
  <si>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</si>
  <si>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</si>
  <si>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</si>
  <si>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</si>
  <si>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</si>
  <si>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</si>
  <si>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</si>
  <si>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</si>
  <si>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</si>
  <si>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</si>
  <si>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</si>
  <si>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</si>
  <si>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</si>
  <si>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</si>
  <si>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</si>
  <si>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</si>
  <si>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</si>
  <si>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</si>
  <si>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</si>
  <si>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</si>
  <si>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</si>
  <si>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</si>
  <si>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</si>
  <si>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</si>
  <si>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</si>
  <si>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</si>
  <si>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</si>
  <si>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</si>
  <si>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</si>
  <si>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</si>
  <si>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</si>
  <si>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</si>
  <si>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</si>
  <si>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</si>
  <si>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</si>
  <si>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</si>
  <si>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</si>
  <si>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</si>
  <si>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</si>
  <si>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</si>
  <si>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</si>
  <si>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</si>
  <si>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</si>
  <si>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</si>
  <si>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</si>
  <si>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</si>
  <si>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</si>
  <si>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</si>
  <si>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</si>
  <si>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</si>
  <si>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</si>
  <si>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</si>
  <si>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</si>
  <si>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</si>
  <si>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</si>
  <si>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</si>
  <si>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</si>
  <si>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</si>
  <si>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</si>
  <si>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</si>
  <si>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</si>
  <si>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</si>
  <si>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</si>
  <si>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</si>
  <si>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</si>
  <si>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</si>
  <si>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</si>
  <si>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</si>
  <si>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</si>
  <si>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</si>
  <si>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</si>
  <si>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</si>
  <si>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</si>
  <si>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</si>
  <si>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</si>
  <si>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</si>
  <si>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</si>
  <si>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</si>
  <si>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</si>
  <si>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</si>
  <si>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</si>
  <si>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</si>
  <si>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</si>
  <si>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</si>
  <si>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</si>
  <si>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</si>
  <si>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</si>
  <si>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</si>
  <si>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</si>
  <si>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</si>
  <si>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</si>
  <si>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</si>
  <si>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</si>
  <si>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</si>
  <si>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</si>
  <si>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</si>
  <si>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</si>
  <si>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</si>
  <si>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</si>
  <si>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</si>
  <si>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</si>
  <si>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</si>
  <si>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</si>
  <si>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</si>
  <si>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</si>
  <si>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</si>
  <si>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</si>
  <si>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</si>
  <si>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</si>
  <si>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</si>
  <si>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</si>
  <si>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</si>
  <si>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</si>
  <si>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</si>
  <si>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</si>
  <si>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</si>
  <si>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</si>
  <si>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</si>
  <si>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</si>
  <si>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</si>
  <si>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</si>
  <si>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</si>
  <si>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</si>
  <si>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</si>
  <si>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</si>
  <si>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</si>
  <si>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</si>
  <si>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</si>
  <si>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</si>
  <si>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</si>
  <si>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</si>
  <si>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</si>
  <si>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</si>
  <si>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</si>
  <si>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</si>
  <si>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</si>
  <si>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</si>
  <si>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</si>
  <si>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</si>
  <si>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</si>
  <si>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</si>
  <si>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</si>
  <si>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</si>
  <si>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</si>
  <si>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</si>
  <si>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</si>
  <si>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</si>
  <si>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</si>
  <si>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</si>
  <si>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</si>
  <si>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</si>
  <si>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</si>
  <si>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</si>
  <si>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</si>
  <si>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</si>
  <si>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</si>
  <si>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</si>
  <si>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</si>
  <si>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</si>
  <si>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</si>
  <si>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</si>
  <si>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</si>
  <si>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</si>
  <si>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</si>
  <si>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</si>
  <si>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</si>
  <si>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</si>
  <si>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</si>
  <si>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</si>
  <si>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</si>
  <si>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</si>
  <si>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</si>
  <si>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</si>
  <si>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</si>
  <si>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</si>
  <si>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</si>
  <si>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</si>
  <si>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</si>
  <si>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</si>
  <si>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</si>
  <si>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</si>
  <si>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</si>
  <si>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</si>
  <si>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</si>
  <si>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</si>
  <si>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</si>
  <si>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</si>
  <si>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</si>
  <si>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</si>
  <si>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</si>
  <si>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</si>
  <si>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</si>
  <si>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</si>
  <si>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</si>
  <si>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</si>
  <si>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</si>
  <si>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</si>
  <si>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</si>
  <si>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</si>
  <si>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</si>
  <si>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</si>
  <si>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</si>
  <si>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</si>
  <si>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</si>
  <si>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</si>
  <si>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</si>
  <si>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</si>
  <si>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</si>
  <si>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</si>
  <si>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</si>
  <si>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</si>
  <si>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</si>
  <si>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</si>
  <si>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</si>
  <si>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</si>
  <si>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</si>
  <si>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</si>
  <si>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</si>
  <si>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</si>
  <si>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</si>
  <si>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</si>
  <si>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</si>
  <si>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</si>
  <si>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</si>
  <si>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</si>
  <si>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</si>
  <si>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</si>
  <si>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</si>
  <si>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</si>
  <si>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</si>
  <si>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</si>
  <si>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</si>
  <si>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</si>
  <si>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</si>
  <si>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</si>
  <si>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</si>
  <si>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</si>
  <si>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</si>
  <si>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</si>
  <si>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</si>
  <si>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</si>
  <si>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</si>
  <si>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</si>
  <si>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</si>
  <si>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</si>
  <si>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</si>
  <si>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</si>
  <si>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</si>
  <si>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</si>
  <si>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</si>
  <si>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</si>
  <si>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</si>
  <si>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</si>
  <si>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</si>
  <si>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</si>
  <si>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</si>
  <si>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</si>
  <si>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</si>
  <si>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</si>
  <si>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</si>
  <si>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</si>
  <si>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</si>
  <si>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</si>
  <si>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</si>
  <si>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</si>
  <si>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</si>
  <si>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</si>
  <si>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</si>
  <si>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</si>
  <si>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</si>
  <si>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</si>
  <si>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</si>
  <si>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</si>
  <si>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</si>
  <si>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</si>
  <si>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</si>
  <si>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</si>
  <si>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</si>
  <si>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</si>
  <si>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</si>
  <si>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</si>
  <si>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</si>
  <si>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</si>
  <si>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</si>
  <si>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</si>
  <si>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</si>
  <si>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</si>
  <si>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</si>
  <si>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</si>
  <si>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</si>
  <si>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</si>
  <si>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</si>
  <si>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</si>
  <si>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</si>
  <si>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</si>
  <si>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</si>
  <si>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</si>
  <si>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</si>
  <si>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</si>
  <si>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</si>
  <si>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</si>
  <si>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</si>
  <si>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</si>
  <si>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</si>
  <si>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</si>
  <si>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</si>
  <si>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</si>
  <si>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</si>
  <si>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</si>
  <si>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</si>
  <si>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</si>
  <si>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</si>
  <si>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</si>
  <si>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</si>
  <si>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</si>
  <si>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</si>
  <si>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</si>
  <si>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</si>
  <si>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</si>
  <si>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</si>
  <si>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</si>
  <si>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</si>
  <si>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</si>
  <si>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</si>
  <si>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</si>
  <si>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</si>
  <si>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</si>
  <si>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</si>
  <si>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</si>
  <si>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</si>
  <si>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</si>
  <si>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</si>
  <si>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</si>
  <si>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</si>
  <si>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</si>
  <si>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</si>
  <si>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</si>
  <si>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</si>
  <si>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</si>
  <si>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</si>
  <si>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</si>
  <si>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</si>
  <si>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</si>
  <si>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</si>
  <si>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</si>
  <si>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</si>
  <si>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</si>
  <si>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</si>
  <si>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</si>
  <si>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</si>
  <si>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</si>
  <si>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</si>
  <si>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</si>
  <si>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</si>
  <si>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</si>
  <si>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</si>
  <si>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</si>
  <si>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</si>
  <si>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</si>
  <si>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</si>
  <si>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</si>
  <si>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</si>
  <si>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</si>
  <si>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</si>
  <si>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</si>
  <si>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</si>
  <si>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</si>
  <si>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</si>
  <si>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</si>
  <si>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</si>
  <si>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</si>
  <si>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</si>
  <si>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</si>
  <si>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</si>
  <si>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</si>
  <si>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</si>
  <si>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</si>
  <si>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</si>
  <si>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</si>
  <si>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</si>
  <si>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</si>
  <si>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</si>
  <si>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</si>
  <si>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</si>
  <si>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</si>
  <si>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</si>
  <si>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</si>
  <si>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</si>
  <si>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</si>
  <si>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</si>
  <si>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</si>
  <si>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</si>
  <si>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</si>
  <si>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</si>
  <si>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</si>
  <si>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</si>
  <si>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</si>
  <si>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</si>
  <si>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</si>
  <si>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</si>
  <si>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</si>
  <si>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</si>
  <si>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</si>
  <si>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</si>
  <si>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</si>
  <si>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</si>
  <si>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</si>
  <si>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</si>
  <si>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</si>
  <si>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</si>
  <si>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</si>
  <si>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</si>
  <si>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</si>
  <si>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</si>
  <si>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</si>
  <si>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</si>
  <si>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</si>
  <si>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</si>
  <si>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</si>
  <si>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</si>
  <si>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</si>
  <si>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</si>
  <si>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</si>
  <si>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</si>
  <si>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</si>
  <si>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</si>
  <si>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</si>
  <si>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</si>
  <si>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</si>
  <si>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</si>
  <si>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</si>
  <si>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</si>
  <si>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</si>
  <si>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</si>
  <si>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</si>
  <si>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</si>
  <si>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</si>
  <si>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</si>
  <si>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</si>
  <si>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</si>
  <si>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</si>
  <si>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</si>
  <si>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</si>
  <si>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</si>
  <si>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</si>
  <si>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</si>
  <si>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</si>
  <si>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</si>
  <si>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</si>
  <si>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</si>
  <si>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</si>
  <si>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</si>
  <si>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</si>
  <si>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</si>
  <si>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</si>
  <si>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</si>
  <si>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</si>
  <si>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</si>
  <si>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</si>
  <si>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</si>
  <si>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</si>
  <si>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</si>
  <si>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</si>
  <si>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</si>
  <si>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</si>
  <si>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</si>
  <si>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</si>
  <si>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</si>
  <si>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</si>
  <si>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</si>
  <si>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</si>
  <si>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</si>
  <si>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</si>
  <si>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</si>
  <si>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</si>
  <si>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</si>
  <si>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</si>
  <si>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</si>
  <si>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</si>
  <si>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</si>
  <si>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</si>
  <si>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</si>
  <si>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</si>
  <si>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</si>
  <si>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</si>
  <si>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</si>
  <si>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</si>
  <si>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</si>
  <si>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</si>
  <si>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</si>
  <si>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</si>
  <si>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</si>
  <si>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</si>
  <si>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</si>
  <si>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</si>
  <si>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</si>
  <si>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</si>
  <si>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</si>
  <si>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</si>
  <si>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</si>
  <si>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</si>
  <si>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</si>
  <si>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</si>
  <si>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</si>
  <si>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</si>
  <si>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</si>
  <si>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</si>
  <si>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</si>
  <si>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</si>
  <si>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</si>
  <si>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</si>
  <si>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</si>
  <si>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</si>
  <si>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</si>
  <si>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</si>
  <si>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</si>
  <si>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</si>
  <si>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</si>
  <si>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</si>
  <si>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</si>
  <si>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</si>
  <si>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</si>
  <si>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</si>
  <si>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</si>
  <si>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</si>
  <si>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</si>
  <si>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</si>
  <si>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</si>
  <si>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</si>
  <si>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</si>
  <si>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</si>
  <si>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</si>
  <si>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</si>
  <si>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</si>
  <si>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</si>
  <si>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</si>
  <si>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</si>
  <si>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</si>
  <si>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</si>
  <si>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</si>
  <si>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</si>
  <si>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</si>
  <si>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</si>
  <si>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</si>
  <si>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</si>
  <si>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</si>
  <si>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</si>
  <si>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</si>
  <si>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</si>
  <si>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</si>
  <si>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</si>
  <si>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</si>
  <si>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</si>
  <si>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</si>
  <si>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</si>
  <si>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</si>
  <si>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</si>
  <si>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</si>
  <si>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</si>
  <si>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</si>
  <si>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</si>
  <si>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</si>
  <si>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</si>
  <si>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</si>
  <si>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</si>
  <si>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</si>
  <si>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</si>
  <si>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</si>
  <si>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</si>
  <si>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</si>
  <si>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</si>
  <si>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</si>
  <si>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</si>
  <si>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</si>
  <si>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</si>
  <si>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</si>
  <si>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</si>
  <si>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</si>
  <si>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</si>
  <si>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</si>
  <si>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</si>
  <si>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</si>
  <si>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</si>
  <si>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</si>
  <si>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</si>
  <si>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</si>
  <si>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</si>
  <si>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</si>
  <si>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</si>
  <si>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</si>
  <si>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</si>
  <si>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</si>
  <si>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</si>
  <si>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</si>
  <si>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</si>
  <si>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</si>
  <si>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</si>
  <si>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</si>
  <si>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</si>
  <si>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</si>
  <si>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</si>
  <si>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</si>
  <si>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</si>
  <si>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</si>
  <si>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</si>
  <si>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</si>
  <si>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</si>
  <si>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</si>
  <si>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</si>
  <si>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</si>
  <si>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</si>
  <si>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</si>
  <si>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</si>
  <si>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</si>
  <si>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</si>
  <si>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</si>
  <si>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</si>
  <si>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</si>
  <si>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</si>
  <si>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</si>
  <si>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</si>
  <si>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</si>
  <si>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</si>
  <si>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</si>
  <si>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</si>
  <si>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</si>
  <si>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</si>
  <si>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</si>
  <si>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</si>
  <si>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</si>
  <si>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</si>
  <si>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</si>
  <si>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</si>
  <si>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</si>
  <si>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</si>
  <si>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</si>
  <si>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</si>
  <si>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</si>
  <si>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</si>
  <si>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</si>
  <si>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</si>
  <si>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</si>
  <si>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</si>
  <si>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</si>
  <si>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</si>
  <si>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</si>
  <si>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</si>
  <si>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</si>
  <si>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</si>
  <si>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</si>
  <si>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</si>
  <si>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</si>
  <si>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</si>
  <si>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</si>
  <si>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</si>
  <si>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</si>
  <si>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</si>
  <si>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</si>
  <si>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</si>
  <si>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</si>
  <si>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</si>
  <si>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</si>
  <si>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</si>
  <si>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</si>
  <si>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</si>
  <si>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</si>
  <si>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</si>
  <si>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</si>
  <si>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</si>
  <si>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</si>
  <si>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</si>
  <si>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</si>
  <si>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</si>
  <si>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</si>
  <si>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</si>
  <si>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</si>
  <si>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</si>
  <si>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</si>
  <si>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</si>
  <si>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</si>
  <si>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</si>
  <si>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</si>
  <si>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</si>
  <si>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</si>
  <si>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</si>
  <si>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</si>
  <si>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</si>
  <si>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</si>
  <si>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</si>
  <si>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</si>
  <si>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</si>
  <si>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</si>
  <si>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</si>
  <si>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</si>
  <si>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</si>
  <si>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</si>
  <si>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</si>
  <si>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</si>
  <si>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</si>
  <si>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</si>
  <si>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</si>
  <si>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</si>
  <si>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</si>
  <si>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</si>
  <si>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</si>
  <si>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</si>
  <si>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</si>
  <si>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</si>
  <si>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</si>
  <si>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</si>
  <si>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</si>
  <si>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</si>
  <si>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</si>
  <si>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</si>
  <si>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</si>
  <si>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</si>
  <si>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</si>
  <si>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</si>
  <si>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</si>
  <si>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</si>
  <si>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</si>
  <si>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</si>
  <si>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</si>
  <si>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</si>
  <si>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</si>
  <si>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</si>
  <si>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</si>
  <si>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</si>
  <si>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</si>
  <si>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</si>
  <si>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</si>
  <si>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</si>
  <si>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</si>
  <si>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</si>
  <si>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</si>
  <si>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</si>
  <si>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</si>
  <si>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</si>
  <si>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</si>
  <si>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</si>
  <si>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</si>
  <si>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</si>
  <si>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</si>
  <si>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</si>
  <si>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</si>
  <si>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</si>
  <si>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</si>
  <si>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</si>
  <si>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</si>
  <si>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</si>
  <si>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</si>
  <si>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</si>
  <si>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</si>
  <si>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</si>
  <si>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</si>
  <si>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</si>
  <si>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</si>
  <si>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</si>
  <si>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</si>
  <si>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</si>
  <si>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</si>
  <si>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</si>
  <si>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</si>
  <si>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</si>
  <si>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</si>
  <si>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</si>
  <si>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</si>
  <si>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</si>
  <si>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</si>
  <si>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</si>
  <si>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</si>
  <si>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</si>
  <si>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</si>
  <si>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</si>
  <si>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</si>
  <si>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</si>
  <si>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</si>
  <si>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</si>
  <si>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</si>
  <si>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</si>
  <si>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</si>
  <si>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</si>
  <si>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</si>
  <si>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</si>
  <si>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</si>
  <si>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</si>
  <si>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</si>
  <si>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</si>
  <si>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</si>
  <si>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</si>
  <si>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</si>
  <si>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</si>
  <si>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</si>
  <si>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</si>
  <si>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</si>
  <si>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</si>
  <si>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</si>
  <si>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</si>
  <si>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</si>
  <si>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</si>
  <si>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</si>
  <si>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</si>
  <si>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</si>
  <si>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</si>
  <si>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</si>
  <si>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</si>
  <si>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</si>
  <si>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</si>
  <si>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</si>
  <si>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</si>
  <si>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</si>
  <si>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</si>
  <si>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</si>
  <si>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</si>
  <si>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</si>
  <si>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</si>
  <si>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</si>
  <si>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</si>
  <si>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</si>
  <si>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</si>
  <si>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</si>
  <si>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</si>
  <si>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</si>
  <si>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</si>
  <si>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</si>
  <si>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</si>
  <si>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</si>
  <si>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</si>
  <si>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</si>
  <si>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</si>
  <si>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</si>
  <si>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</si>
  <si>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</si>
  <si>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</si>
  <si>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</si>
  <si>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</si>
  <si>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</si>
  <si>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</si>
  <si>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</si>
  <si>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</si>
  <si>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</si>
  <si>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</si>
  <si>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</si>
  <si>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</si>
  <si>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</si>
  <si>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</si>
  <si>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</si>
  <si>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</si>
  <si>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</si>
  <si>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</si>
  <si>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</si>
  <si>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</si>
  <si>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</si>
  <si>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</si>
  <si>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</si>
  <si>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</si>
  <si>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</si>
  <si>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</si>
  <si>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</si>
  <si>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</si>
  <si>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</si>
  <si>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</si>
  <si>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</si>
  <si>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</si>
  <si>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</si>
  <si>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</si>
  <si>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</si>
  <si>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</si>
  <si>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</si>
  <si>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</si>
  <si>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</si>
  <si>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</si>
  <si>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</si>
  <si>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</si>
  <si>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</si>
  <si>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</si>
  <si>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</si>
  <si>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</si>
  <si>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</si>
  <si>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</si>
  <si>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</si>
  <si>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</si>
  <si>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</si>
  <si>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</si>
  <si>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</si>
  <si>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</si>
  <si>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</si>
  <si>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</si>
  <si>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</si>
  <si>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</si>
  <si>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</si>
  <si>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</si>
  <si>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</si>
  <si>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</si>
  <si>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</si>
  <si>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</si>
  <si>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</si>
  <si>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</si>
  <si>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</si>
  <si>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</si>
  <si>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</si>
  <si>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</si>
  <si>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</si>
  <si>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</si>
  <si>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</si>
  <si>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</si>
  <si>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</si>
  <si>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</si>
  <si>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</si>
  <si>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</si>
  <si>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</si>
  <si>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</si>
  <si>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</si>
  <si>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</si>
  <si>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</si>
  <si>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</si>
  <si>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</si>
  <si>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</si>
  <si>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</si>
  <si>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</si>
  <si>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</si>
  <si>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</si>
  <si>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</si>
  <si>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</si>
  <si>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</si>
  <si>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</si>
  <si>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</si>
  <si>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</si>
  <si>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</si>
  <si>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</si>
  <si>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</si>
  <si>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</si>
  <si>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</si>
  <si>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</si>
  <si>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</si>
  <si>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</si>
  <si>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</si>
  <si>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</si>
  <si>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</si>
  <si>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</si>
  <si>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</si>
  <si>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</si>
  <si>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</si>
  <si>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</si>
  <si>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</si>
  <si>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</si>
  <si>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</si>
  <si>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</si>
  <si>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</si>
  <si>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</si>
  <si>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</si>
  <si>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</si>
  <si>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</si>
  <si>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</si>
  <si>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</si>
  <si>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</si>
  <si>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</si>
  <si>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</si>
  <si>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</si>
  <si>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</si>
  <si>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</si>
  <si>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</si>
  <si>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</si>
  <si>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</si>
  <si>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</si>
  <si>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</si>
  <si>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</si>
  <si>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</si>
  <si>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</si>
  <si>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</si>
  <si>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</si>
  <si>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</si>
  <si>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</si>
  <si>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</si>
  <si>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</si>
  <si>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</si>
  <si>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</si>
  <si>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</si>
  <si>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</si>
  <si>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</si>
  <si>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</si>
  <si>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</si>
  <si>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</si>
  <si>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</si>
  <si>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</si>
  <si>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</si>
  <si>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</si>
  <si>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</si>
  <si>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</si>
  <si>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</si>
  <si>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</si>
  <si>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</si>
  <si>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</si>
  <si>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</si>
  <si>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</si>
  <si>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</si>
  <si>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</si>
  <si>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</si>
  <si>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</si>
  <si>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</si>
  <si>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</si>
  <si>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</si>
  <si>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</si>
  <si>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</si>
  <si>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</si>
  <si>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</si>
  <si>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</si>
  <si>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</si>
  <si>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</si>
  <si>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</si>
  <si>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</si>
  <si>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</si>
  <si>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</si>
  <si>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</si>
  <si>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</si>
  <si>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</si>
  <si>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</si>
  <si>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</si>
  <si>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</si>
  <si>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</si>
  <si>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</si>
  <si>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</si>
  <si>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</si>
  <si>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</si>
  <si>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</si>
  <si>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</si>
  <si>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</si>
  <si>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</si>
  <si>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</si>
  <si>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</si>
  <si>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</si>
  <si>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</si>
  <si>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</si>
  <si>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</si>
  <si>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</si>
  <si>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</si>
  <si>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</si>
  <si>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</si>
  <si>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</si>
  <si>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</si>
  <si>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</si>
  <si>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</si>
  <si>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</si>
  <si>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</si>
  <si>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</si>
  <si>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</si>
  <si>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</si>
  <si>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</si>
  <si>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</si>
  <si>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</si>
  <si>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</si>
  <si>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</si>
  <si>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</si>
  <si>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</si>
  <si>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</si>
  <si>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</si>
  <si>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</si>
  <si>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</si>
  <si>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</si>
  <si>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</si>
  <si>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</si>
  <si>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</si>
  <si>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</si>
  <si>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</si>
  <si>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</si>
  <si>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</si>
  <si>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</si>
  <si>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</si>
  <si>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</si>
  <si>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</si>
  <si>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</si>
  <si>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</si>
  <si>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</si>
  <si>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</si>
  <si>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</si>
  <si>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</si>
  <si>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</si>
  <si>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</si>
  <si>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</si>
  <si>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</si>
  <si>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</si>
  <si>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</si>
  <si>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</si>
  <si>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</si>
  <si>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</si>
  <si>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</si>
  <si>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</si>
  <si>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</si>
  <si>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</si>
  <si>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</si>
  <si>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</si>
  <si>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</si>
  <si>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</si>
  <si>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</si>
  <si>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</si>
  <si>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</si>
  <si>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</si>
  <si>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</si>
  <si>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</si>
  <si>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</si>
  <si>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</si>
  <si>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</si>
  <si>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</si>
  <si>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</si>
  <si>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</si>
  <si>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</si>
  <si>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</si>
  <si>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</si>
  <si>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</si>
  <si>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</si>
  <si>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</si>
  <si>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</si>
  <si>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</si>
  <si>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</si>
  <si>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</si>
  <si>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</si>
  <si>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</si>
  <si>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</si>
  <si>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</si>
  <si>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</si>
  <si>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</si>
  <si>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</si>
  <si>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</si>
  <si>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</si>
  <si>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</si>
  <si>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</si>
  <si>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</si>
  <si>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</si>
  <si>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</si>
  <si>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</si>
  <si>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</si>
  <si>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</si>
  <si>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</si>
  <si>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</si>
  <si>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</si>
  <si>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</si>
  <si>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</si>
  <si>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</si>
  <si>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</si>
  <si>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</si>
  <si>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</si>
  <si>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</si>
  <si>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</si>
  <si>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</si>
  <si>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</si>
  <si>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</si>
  <si>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</si>
  <si>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</si>
  <si>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</si>
  <si>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</si>
  <si>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</si>
  <si>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</si>
  <si>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</si>
  <si>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</si>
  <si>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</si>
  <si>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</si>
  <si>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</si>
  <si>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</si>
  <si>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</si>
  <si>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</si>
  <si>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</si>
  <si>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</si>
  <si>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</si>
  <si>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</si>
  <si>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</si>
  <si>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</si>
  <si>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</si>
  <si>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</si>
  <si>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</si>
  <si>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</si>
  <si>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</si>
  <si>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</si>
  <si>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</si>
  <si>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</si>
  <si>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</si>
  <si>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</si>
  <si>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</si>
  <si>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</si>
  <si>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</si>
  <si>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</si>
  <si>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</si>
  <si>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</si>
  <si>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</si>
  <si>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</si>
  <si>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</si>
  <si>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</si>
  <si>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</si>
  <si>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</si>
  <si>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</si>
  <si>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</si>
  <si>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</si>
  <si>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</si>
  <si>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</si>
  <si>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</si>
  <si>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</si>
  <si>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</si>
  <si>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</si>
  <si>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</si>
  <si>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</si>
  <si>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</si>
  <si>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</si>
  <si>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</si>
  <si>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</si>
  <si>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</si>
  <si>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</si>
  <si>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</si>
  <si>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</si>
  <si>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</si>
  <si>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</si>
  <si>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</si>
  <si>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</si>
  <si>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</si>
  <si>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</si>
  <si>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</si>
  <si>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</si>
  <si>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</si>
  <si>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</si>
  <si>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</si>
  <si>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</si>
  <si>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</si>
  <si>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</si>
  <si>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</si>
  <si>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</si>
  <si>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</si>
  <si>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</si>
  <si>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</si>
  <si>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</si>
  <si>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</si>
  <si>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</si>
  <si>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</si>
  <si>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</si>
  <si>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</si>
  <si>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</si>
  <si>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</si>
  <si>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</si>
  <si>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</si>
  <si>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</si>
  <si>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</si>
  <si>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</si>
  <si>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</si>
  <si>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</si>
  <si>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</si>
  <si>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</si>
  <si>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</si>
  <si>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</si>
  <si>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</si>
  <si>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</si>
  <si>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</si>
  <si>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</si>
  <si>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</si>
  <si>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</si>
  <si>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</si>
  <si>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</si>
  <si>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</si>
  <si>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</si>
  <si>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</si>
  <si>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</si>
  <si>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</si>
  <si>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</si>
  <si>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</si>
  <si>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</si>
  <si>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</si>
  <si>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</si>
  <si>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</si>
  <si>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</si>
  <si>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</si>
  <si>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</si>
  <si>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</si>
  <si>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</si>
  <si>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</si>
  <si>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</si>
  <si>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</si>
  <si>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</si>
  <si>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</si>
  <si>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</si>
  <si>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</si>
  <si>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</si>
  <si>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</si>
  <si>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</si>
  <si>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</si>
  <si>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</si>
  <si>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</si>
  <si>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</si>
  <si>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</si>
  <si>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</si>
  <si>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</si>
  <si>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</si>
  <si>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</si>
  <si>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</si>
  <si>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</si>
  <si>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</si>
  <si>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</si>
  <si>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</si>
  <si>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</si>
  <si>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</si>
  <si>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</si>
  <si>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</si>
  <si>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</si>
  <si>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</si>
  <si>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</si>
  <si>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</si>
  <si>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</si>
  <si>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</si>
  <si>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</si>
  <si>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</si>
  <si>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</si>
  <si>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</si>
  <si>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</si>
  <si>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</si>
  <si>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</si>
  <si>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</si>
  <si>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</si>
  <si>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</si>
  <si>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</si>
  <si>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</si>
  <si>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</si>
  <si>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</si>
  <si>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</si>
  <si>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</si>
  <si>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</si>
  <si>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</si>
  <si>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</si>
  <si>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</si>
  <si>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</si>
  <si>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</si>
  <si>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</si>
  <si>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</si>
  <si>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</si>
  <si>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</si>
  <si>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</si>
  <si>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</si>
  <si>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</si>
  <si>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</si>
  <si>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</si>
  <si>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</si>
  <si>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</si>
  <si>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</si>
  <si>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</si>
  <si>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</si>
  <si>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</si>
  <si>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</si>
  <si>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</si>
  <si>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</si>
  <si>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</si>
  <si>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</si>
  <si>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</si>
  <si>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</si>
  <si>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</si>
  <si>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</si>
  <si>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</si>
  <si>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</si>
  <si>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</si>
  <si>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</si>
  <si>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</si>
  <si>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</si>
  <si>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</si>
  <si>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</si>
  <si>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</si>
  <si>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</si>
  <si>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</si>
  <si>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</si>
  <si>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</si>
  <si>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</si>
  <si>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</si>
  <si>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</si>
  <si>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</si>
  <si>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</si>
  <si>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</si>
  <si>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</si>
  <si>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</si>
  <si>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</si>
  <si>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</si>
  <si>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</si>
  <si>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</si>
  <si>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</si>
  <si>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</si>
  <si>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</si>
  <si>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</si>
  <si>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</si>
  <si>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</si>
  <si>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</si>
  <si>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</si>
  <si>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</si>
  <si>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</si>
  <si>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</si>
  <si>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</si>
  <si>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</si>
  <si>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</si>
  <si>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</si>
  <si>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</si>
  <si>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</si>
  <si>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</si>
  <si>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</si>
  <si>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</si>
  <si>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</si>
  <si>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</si>
  <si>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</si>
  <si>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</si>
  <si>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</si>
  <si>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</si>
  <si>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</si>
  <si>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</si>
  <si>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</si>
  <si>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</si>
  <si>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</si>
  <si>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</si>
  <si>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</si>
  <si>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</si>
  <si>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</si>
  <si>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</si>
  <si>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</si>
  <si>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</si>
  <si>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</si>
  <si>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</si>
  <si>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</si>
  <si>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</si>
  <si>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</si>
  <si>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</si>
  <si>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</si>
  <si>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</si>
  <si>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</si>
  <si>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</si>
  <si>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</si>
  <si>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</si>
  <si>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</si>
  <si>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</si>
  <si>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</si>
  <si>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</si>
  <si>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</si>
  <si>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</si>
  <si>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</si>
  <si>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</si>
  <si>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</si>
  <si>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</si>
  <si>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</si>
  <si>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</si>
  <si>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</si>
  <si>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</si>
  <si>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</si>
  <si>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</si>
  <si>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</si>
  <si>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</si>
  <si>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</si>
  <si>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</si>
  <si>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</si>
  <si>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</si>
  <si>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</si>
  <si>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</si>
  <si>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</si>
  <si>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</si>
  <si>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</si>
  <si>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</si>
  <si>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</si>
  <si>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</si>
  <si>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</si>
  <si>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</si>
  <si>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</si>
  <si>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</si>
  <si>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</si>
  <si>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</si>
  <si>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</si>
  <si>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</si>
  <si>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</si>
  <si>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</si>
  <si>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</si>
  <si>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</si>
  <si>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</si>
  <si>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</si>
  <si>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</si>
  <si>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</si>
  <si>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</si>
  <si>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</si>
  <si>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</si>
  <si>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</si>
  <si>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</si>
  <si>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</si>
  <si>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</si>
  <si>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</si>
  <si>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</si>
  <si>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</si>
  <si>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</si>
  <si>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</si>
  <si>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</si>
  <si>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</si>
  <si>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</si>
  <si>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</si>
  <si>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</si>
  <si>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</si>
  <si>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</si>
  <si>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</si>
  <si>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</si>
  <si>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</si>
  <si>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</si>
  <si>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</si>
  <si>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</si>
  <si>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</si>
  <si>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</si>
  <si>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</si>
  <si>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</si>
  <si>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</si>
  <si>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</si>
  <si>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</si>
  <si>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</si>
  <si>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</si>
  <si>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</si>
  <si>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</si>
  <si>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</si>
  <si>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</si>
  <si>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</si>
  <si>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</si>
  <si>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</si>
  <si>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</si>
  <si>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</si>
  <si>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</si>
  <si>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</si>
  <si>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</si>
  <si>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</si>
  <si>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</si>
  <si>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</si>
  <si>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</si>
  <si>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</si>
  <si>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</si>
  <si>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</si>
  <si>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</si>
  <si>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</si>
  <si>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</si>
  <si>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</si>
  <si>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</si>
  <si>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</si>
  <si>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</si>
  <si>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</si>
  <si>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</si>
  <si>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</si>
  <si>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</si>
  <si>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</si>
  <si>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</si>
  <si>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</si>
  <si>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</si>
  <si>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</si>
  <si>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</si>
  <si>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</si>
  <si>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</si>
  <si>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</si>
  <si>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</si>
  <si>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</si>
  <si>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</si>
  <si>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</si>
  <si>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</si>
  <si>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</si>
  <si>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</si>
  <si>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</si>
  <si>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</si>
  <si>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</si>
  <si>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</si>
  <si>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</si>
  <si>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</si>
  <si>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</si>
  <si>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</si>
  <si>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</si>
  <si>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</si>
  <si>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</si>
  <si>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</si>
  <si>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</si>
  <si>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</si>
  <si>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</si>
  <si>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</si>
  <si>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</si>
  <si>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</si>
  <si>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</si>
  <si>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</si>
  <si>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</si>
  <si>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</si>
  <si>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</si>
  <si>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</si>
  <si>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</si>
  <si>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</si>
  <si>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</si>
  <si>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</si>
  <si>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</si>
  <si>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</si>
  <si>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</si>
  <si>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</si>
  <si>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</si>
  <si>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</si>
  <si>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</si>
  <si>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</si>
  <si>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</si>
  <si>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</si>
  <si>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</si>
  <si>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</si>
  <si>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</si>
  <si>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</si>
  <si>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</si>
  <si>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</si>
  <si>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</si>
  <si>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</si>
  <si>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</si>
  <si>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</si>
  <si>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</si>
  <si>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</si>
  <si>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</si>
  <si>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</si>
  <si>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</si>
  <si>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</si>
  <si>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</si>
  <si>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</si>
  <si>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</si>
  <si>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</si>
  <si>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</si>
  <si>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</si>
  <si>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</si>
  <si>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</si>
  <si>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</si>
  <si>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</si>
  <si>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</si>
  <si>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</si>
  <si>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</si>
  <si>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</si>
  <si>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</si>
  <si>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</si>
  <si>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</si>
  <si>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</si>
  <si>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</si>
  <si>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</si>
  <si>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</si>
  <si>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</si>
  <si>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</si>
  <si>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</si>
  <si>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</si>
  <si>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</si>
  <si>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</si>
  <si>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</si>
  <si>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</si>
  <si>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</si>
  <si>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</si>
  <si>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</si>
  <si>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</si>
  <si>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</si>
  <si>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</si>
  <si>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</si>
  <si>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</si>
  <si>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</si>
  <si>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</si>
  <si>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</si>
  <si>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</si>
  <si>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</si>
  <si>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</si>
  <si>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</si>
  <si>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</si>
  <si>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</si>
  <si>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</si>
  <si>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</si>
  <si>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</si>
  <si>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</si>
  <si>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</si>
  <si>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</si>
  <si>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</si>
  <si>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</si>
  <si>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</si>
  <si>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</si>
  <si>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</si>
  <si>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</si>
  <si>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</si>
  <si>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</si>
  <si>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</si>
  <si>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</si>
  <si>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</si>
  <si>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</si>
  <si>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</si>
  <si>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</si>
  <si>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</si>
  <si>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</si>
  <si>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</si>
  <si>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</si>
  <si>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</si>
  <si>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</si>
  <si>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</si>
  <si>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</si>
  <si>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</si>
  <si>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</si>
  <si>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</si>
  <si>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</si>
  <si>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</si>
  <si>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</si>
  <si>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</si>
  <si>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</si>
  <si>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</si>
  <si>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</si>
  <si>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</si>
  <si>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</si>
  <si>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</si>
  <si>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</si>
  <si>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</si>
  <si>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</si>
  <si>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</si>
  <si>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</si>
  <si>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</si>
  <si>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</si>
  <si>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</si>
  <si>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</si>
  <si>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</si>
  <si>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</si>
  <si>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</si>
  <si>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</si>
  <si>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</si>
  <si>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</si>
  <si>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</si>
  <si>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</si>
  <si>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</si>
  <si>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</si>
  <si>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</si>
  <si>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</si>
  <si>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</si>
  <si>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</si>
  <si>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</si>
  <si>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</si>
  <si>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</si>
  <si>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</si>
  <si>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</si>
  <si>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</si>
  <si>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</si>
  <si>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</si>
  <si>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</si>
  <si>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</si>
  <si>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</si>
  <si>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</si>
  <si>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</si>
  <si>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</si>
  <si>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</si>
  <si>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</si>
  <si>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</si>
  <si>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</si>
  <si>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</si>
  <si>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</si>
  <si>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</si>
  <si>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</si>
  <si>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</si>
  <si>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</si>
  <si>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</si>
  <si>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</si>
  <si>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</si>
  <si>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</si>
  <si>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</si>
  <si>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</si>
  <si>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</si>
  <si>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</si>
  <si>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</si>
  <si>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</si>
  <si>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</si>
  <si>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</si>
  <si>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</si>
  <si>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</si>
  <si>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</si>
  <si>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</si>
  <si>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</si>
  <si>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</si>
  <si>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</si>
  <si>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</si>
  <si>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</si>
  <si>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</si>
  <si>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</si>
  <si>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</si>
  <si>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</si>
  <si>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</si>
  <si>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</si>
  <si>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</si>
  <si>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</si>
  <si>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</si>
  <si>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</si>
  <si>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</si>
  <si>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</si>
  <si>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</si>
  <si>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</si>
  <si>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</si>
  <si>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</si>
  <si>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</si>
  <si>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</si>
  <si>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</si>
  <si>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</si>
  <si>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</si>
  <si>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</si>
  <si>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</si>
  <si>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</si>
  <si>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</si>
  <si>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</si>
  <si>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</si>
  <si>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</si>
  <si>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</si>
  <si>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</si>
  <si>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</si>
  <si>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</si>
  <si>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</si>
  <si>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</si>
  <si>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</si>
  <si>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</si>
  <si>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</si>
  <si>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</si>
  <si>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</si>
  <si>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</si>
  <si>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</si>
  <si>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</si>
  <si>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</si>
  <si>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</si>
  <si>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</si>
  <si>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</si>
  <si>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</si>
  <si>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</si>
  <si>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</si>
  <si>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</si>
  <si>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</si>
  <si>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</si>
  <si>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</si>
  <si>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</si>
  <si>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</si>
  <si>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</si>
  <si>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</si>
  <si>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</si>
  <si>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</si>
  <si>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</si>
  <si>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</si>
  <si>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</si>
  <si>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</si>
  <si>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</si>
  <si>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</si>
  <si>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</si>
  <si>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</si>
  <si>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</si>
  <si>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</si>
  <si>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</si>
  <si>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</si>
  <si>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</si>
  <si>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</si>
  <si>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</si>
  <si>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</si>
  <si>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</si>
  <si>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</si>
  <si>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</si>
  <si>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</si>
  <si>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</si>
  <si>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</si>
  <si>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</si>
  <si>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</si>
  <si>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</si>
  <si>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</si>
  <si>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</si>
  <si>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</si>
  <si>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</si>
  <si>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</si>
  <si>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</si>
  <si>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</si>
  <si>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</si>
  <si>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</si>
  <si>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</si>
  <si>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</si>
  <si>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</si>
  <si>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</si>
  <si>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</si>
  <si>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</si>
  <si>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</si>
  <si>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</si>
  <si>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</si>
  <si>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</si>
  <si>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</si>
  <si>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</si>
  <si>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</si>
  <si>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</si>
  <si>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</si>
  <si>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</si>
  <si>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</si>
  <si>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</si>
  <si>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</si>
  <si>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</si>
  <si>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</si>
  <si>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</si>
  <si>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</si>
  <si>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</si>
  <si>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</si>
  <si>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</si>
  <si>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</si>
  <si>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</si>
  <si>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</si>
  <si>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</si>
  <si>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</si>
  <si>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</si>
  <si>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</si>
  <si>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</si>
  <si>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</si>
  <si>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</si>
  <si>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</si>
  <si>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</si>
  <si>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</si>
  <si>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</si>
  <si>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</si>
  <si>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</si>
  <si>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</si>
  <si>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</si>
  <si>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</si>
  <si>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</si>
  <si>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</si>
  <si>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</si>
  <si>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</si>
  <si>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</si>
  <si>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</si>
  <si>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</si>
  <si>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</si>
  <si>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</si>
  <si>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</si>
  <si>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</si>
  <si>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</si>
  <si>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</si>
  <si>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</si>
  <si>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</si>
  <si>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</si>
  <si>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</si>
  <si>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</si>
  <si>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</si>
  <si>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</si>
  <si>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</si>
  <si>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</si>
  <si>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</si>
  <si>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</si>
  <si>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</si>
  <si>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</si>
  <si>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</si>
  <si>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</si>
  <si>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</si>
  <si>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</si>
  <si>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</si>
  <si>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</si>
  <si>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</si>
  <si>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</si>
  <si>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</si>
  <si>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</si>
  <si>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</si>
  <si>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</si>
  <si>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</si>
  <si>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</si>
  <si>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</si>
  <si>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</si>
  <si>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</si>
  <si>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</si>
  <si>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</si>
  <si>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</si>
  <si>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</si>
  <si>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</si>
  <si>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</si>
  <si>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</si>
  <si>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</si>
  <si>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</si>
  <si>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</si>
  <si>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</si>
  <si>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</si>
  <si>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</si>
  <si>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</si>
  <si>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</si>
  <si>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</si>
  <si>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</si>
  <si>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</si>
  <si>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</si>
  <si>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</si>
  <si>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</si>
  <si>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</si>
  <si>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</si>
  <si>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</si>
  <si>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</si>
  <si>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</si>
  <si>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</si>
  <si>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</si>
  <si>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</si>
  <si>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</si>
  <si>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</si>
  <si>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</si>
  <si>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</si>
  <si>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</si>
  <si>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</si>
  <si>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</si>
  <si>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</si>
  <si>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</si>
  <si>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</si>
  <si>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</si>
  <si>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</si>
  <si>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</si>
  <si>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</si>
  <si>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</si>
  <si>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</si>
  <si>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</si>
  <si>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</si>
  <si>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</si>
  <si>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</si>
  <si>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</si>
  <si>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</si>
  <si>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</si>
  <si>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</si>
  <si>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</si>
  <si>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</si>
  <si>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</si>
  <si>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</si>
  <si>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</si>
  <si>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</si>
  <si>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</si>
  <si>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</si>
  <si>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</si>
  <si>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</si>
  <si>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</si>
  <si>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</si>
  <si>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</si>
  <si>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</si>
  <si>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</si>
  <si>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</si>
  <si>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</si>
  <si>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</si>
  <si>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</si>
  <si>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</si>
  <si>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</si>
  <si>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</si>
  <si>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</si>
  <si>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</si>
  <si>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</si>
  <si>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</si>
  <si>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</si>
  <si>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</si>
  <si>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</si>
  <si>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</si>
  <si>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</si>
  <si>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</si>
  <si>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</si>
  <si>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</si>
  <si>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</si>
  <si>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</si>
  <si>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</si>
  <si>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</si>
  <si>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</si>
  <si>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</si>
  <si>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</si>
  <si>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</si>
  <si>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</si>
  <si>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</si>
  <si>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</si>
  <si>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</si>
  <si>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</si>
  <si>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</si>
  <si>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</si>
  <si>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</si>
  <si>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</si>
  <si>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</si>
  <si>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</si>
  <si>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</si>
  <si>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</si>
  <si>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</si>
  <si>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</si>
  <si>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</si>
  <si>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</si>
  <si>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</si>
  <si>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</si>
  <si>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</si>
  <si>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</si>
  <si>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</si>
  <si>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</si>
  <si>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</si>
  <si>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</si>
  <si>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</si>
  <si>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</si>
  <si>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</si>
  <si>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</si>
  <si>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</si>
  <si>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</si>
  <si>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</si>
  <si>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</si>
  <si>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</si>
  <si>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</si>
  <si>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</si>
  <si>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</si>
  <si>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</si>
  <si>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</si>
  <si>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</si>
  <si>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</si>
  <si>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</si>
  <si>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</si>
  <si>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</si>
  <si>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</si>
  <si>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</si>
  <si>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</si>
  <si>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</si>
  <si>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</si>
  <si>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</si>
  <si>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</si>
  <si>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</si>
  <si>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</si>
  <si>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</si>
  <si>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</si>
  <si>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</si>
  <si>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</si>
  <si>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</si>
  <si>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</si>
  <si>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</si>
  <si>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</si>
  <si>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</si>
  <si>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</si>
  <si>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</si>
  <si>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</si>
  <si>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</si>
  <si>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</si>
  <si>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</si>
  <si>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</si>
  <si>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</si>
  <si>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</si>
  <si>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</si>
  <si>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</si>
  <si>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</si>
  <si>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</si>
  <si>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</si>
  <si>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</si>
  <si>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</si>
  <si>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</si>
  <si>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</si>
  <si>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</si>
  <si>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</si>
  <si>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</si>
  <si>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</si>
  <si>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</si>
  <si>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</si>
  <si>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</si>
  <si>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</si>
  <si>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</si>
  <si>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</si>
  <si>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</si>
  <si>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</si>
  <si>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</si>
  <si>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</si>
  <si>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</si>
  <si>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</si>
  <si>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</si>
  <si>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</si>
  <si>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</si>
  <si>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</si>
  <si>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</si>
  <si>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</si>
  <si>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</si>
  <si>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</si>
  <si>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</si>
  <si>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</si>
  <si>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</si>
  <si>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</si>
  <si>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</si>
  <si>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</si>
  <si>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</si>
  <si>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</si>
  <si>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</si>
  <si>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</si>
  <si>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</si>
  <si>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</si>
  <si>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</si>
  <si>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</si>
  <si>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</si>
  <si>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</si>
  <si>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</si>
  <si>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</si>
  <si>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</si>
  <si>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</si>
  <si>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</si>
  <si>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</si>
  <si>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</si>
  <si>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</si>
  <si>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</si>
  <si>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</si>
  <si>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</si>
  <si>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</si>
  <si>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</si>
  <si>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</si>
  <si>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</si>
  <si>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</si>
  <si>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</si>
  <si>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</si>
  <si>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</si>
  <si>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</si>
  <si>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</si>
  <si>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</si>
  <si>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</si>
  <si>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</si>
  <si>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</si>
  <si>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</si>
  <si>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</si>
  <si>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</si>
  <si>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</si>
  <si>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</si>
  <si>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</si>
  <si>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</si>
  <si>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</si>
  <si>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</si>
  <si>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</si>
  <si>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</si>
  <si>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</si>
  <si>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</si>
  <si>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</si>
  <si>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</si>
  <si>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</si>
  <si>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</si>
  <si>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</si>
  <si>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</si>
  <si>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</si>
  <si>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</si>
  <si>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</si>
  <si>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</si>
  <si>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</si>
  <si>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</si>
  <si>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</si>
  <si>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</si>
  <si>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</si>
  <si>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</si>
  <si>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</si>
  <si>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</si>
  <si>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</si>
  <si>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</si>
  <si>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</si>
  <si>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</si>
  <si>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</si>
  <si>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</si>
  <si>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</si>
  <si>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</si>
  <si>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</si>
  <si>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</si>
  <si>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</si>
  <si>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</si>
  <si>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</si>
  <si>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</si>
  <si>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</si>
  <si>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</si>
  <si>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</si>
  <si>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</si>
  <si>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</si>
  <si>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</si>
  <si>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</si>
  <si>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</si>
  <si>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</si>
  <si>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</si>
  <si>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</si>
  <si>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</si>
  <si>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</si>
  <si>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</si>
  <si>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</si>
  <si>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</si>
  <si>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</si>
  <si>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</si>
  <si>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</si>
  <si>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</si>
  <si>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</si>
  <si>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</si>
  <si>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</si>
  <si>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</si>
  <si>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</si>
  <si>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</si>
  <si>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</si>
  <si>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</si>
  <si>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</si>
  <si>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</si>
  <si>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</si>
  <si>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</si>
  <si>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</si>
  <si>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</si>
  <si>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</si>
  <si>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</si>
  <si>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</si>
  <si>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</si>
  <si>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</si>
  <si>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</si>
  <si>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</si>
  <si>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</si>
  <si>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</si>
  <si>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</si>
  <si>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</si>
  <si>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</si>
  <si>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</si>
  <si>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</si>
  <si>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</si>
  <si>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</si>
  <si>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</si>
  <si>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</si>
  <si>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</si>
  <si>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</si>
  <si>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</si>
  <si>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</si>
  <si>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</si>
  <si>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</si>
  <si>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</si>
  <si>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</si>
  <si>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</si>
  <si>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</si>
  <si>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</si>
  <si>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</si>
  <si>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</si>
  <si>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</si>
  <si>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</si>
  <si>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</si>
  <si>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</si>
  <si>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</si>
  <si>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</si>
  <si>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</si>
  <si>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</si>
  <si>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</si>
  <si>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</si>
  <si>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</si>
  <si>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</si>
  <si>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</si>
  <si>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</si>
  <si>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</si>
  <si>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</si>
  <si>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</si>
  <si>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</si>
  <si>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</si>
  <si>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</si>
  <si>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</si>
  <si>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</si>
  <si>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</si>
  <si>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</si>
  <si>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</si>
  <si>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</si>
  <si>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</si>
  <si>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</si>
  <si>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</si>
  <si>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</si>
  <si>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</si>
  <si>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</si>
  <si>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</si>
  <si>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</si>
  <si>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</si>
  <si>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</si>
  <si>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</si>
  <si>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</si>
  <si>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</si>
  <si>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</si>
  <si>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</si>
  <si>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</si>
  <si>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</si>
  <si>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</si>
  <si>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</si>
  <si>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</si>
  <si>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</si>
  <si>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</si>
  <si>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</si>
  <si>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</si>
  <si>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</si>
  <si>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</si>
  <si>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</si>
  <si>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</si>
  <si>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</si>
  <si>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</si>
  <si>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</si>
  <si>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</si>
  <si>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</si>
  <si>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</si>
  <si>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</si>
  <si>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</si>
  <si>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</si>
  <si>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</si>
  <si>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</si>
  <si>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</si>
  <si>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</si>
  <si>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</si>
  <si>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</si>
  <si>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</si>
  <si>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</si>
  <si>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</si>
  <si>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</si>
  <si>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</si>
  <si>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</si>
  <si>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</si>
  <si>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</si>
  <si>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</si>
  <si>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</si>
  <si>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</si>
  <si>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</si>
  <si>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</si>
  <si>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</si>
  <si>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</si>
  <si>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</si>
  <si>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</si>
  <si>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</si>
  <si>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</si>
  <si>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</si>
  <si>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</si>
  <si>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</si>
  <si>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</si>
  <si>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</si>
  <si>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</si>
  <si>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</si>
  <si>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</si>
  <si>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</si>
  <si>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</si>
  <si>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</si>
  <si>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</si>
  <si>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</si>
  <si>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</si>
  <si>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</si>
  <si>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</si>
  <si>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</si>
  <si>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</si>
  <si>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</si>
  <si>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</si>
  <si>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</si>
  <si>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</si>
  <si>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</si>
  <si>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</si>
  <si>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</si>
  <si>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</si>
  <si>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</si>
  <si>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</si>
  <si>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</si>
  <si>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</si>
  <si>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</si>
  <si>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</si>
  <si>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</si>
  <si>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</si>
  <si>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</si>
  <si>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</si>
  <si>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</si>
  <si>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</si>
  <si>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</si>
  <si>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</si>
  <si>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</si>
  <si>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</si>
  <si>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</si>
  <si>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</si>
  <si>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</si>
  <si>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</si>
  <si>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</si>
  <si>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</si>
  <si>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</si>
  <si>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</si>
  <si>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</si>
  <si>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</si>
  <si>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</si>
  <si>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</si>
  <si>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</si>
  <si>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</si>
  <si>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</si>
  <si>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</si>
  <si>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</si>
  <si>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</si>
  <si>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</si>
  <si>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</si>
  <si>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</si>
  <si>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</si>
  <si>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</si>
  <si>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</si>
  <si>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</si>
  <si>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</si>
  <si>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</si>
  <si>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</si>
  <si>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</si>
  <si>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</si>
  <si>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</si>
  <si>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</si>
  <si>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</si>
  <si>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</si>
  <si>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</si>
  <si>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</si>
  <si>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</si>
  <si>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</si>
  <si>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</si>
  <si>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</si>
  <si>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</si>
  <si>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</si>
  <si>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</si>
  <si>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</si>
  <si>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</si>
  <si>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</si>
  <si>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</si>
  <si>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</si>
  <si>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</si>
  <si>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</si>
  <si>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</si>
  <si>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</si>
  <si>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</si>
  <si>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</si>
  <si>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</si>
  <si>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</si>
  <si>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</si>
  <si>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</si>
  <si>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</si>
  <si>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</si>
  <si>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</si>
  <si>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</si>
  <si>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</si>
  <si>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</si>
  <si>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</si>
  <si>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</si>
  <si>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</si>
  <si>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</si>
  <si>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</si>
  <si>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</si>
  <si>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</si>
  <si>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</si>
  <si>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</si>
  <si>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</si>
  <si>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</si>
  <si>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</si>
  <si>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</si>
  <si>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</si>
  <si>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</si>
  <si>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</si>
  <si>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</si>
  <si>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</si>
  <si>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</si>
  <si>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</si>
  <si>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</si>
  <si>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</si>
  <si>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</si>
  <si>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</si>
  <si>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</si>
  <si>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</si>
  <si>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</si>
  <si>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</si>
  <si>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</si>
  <si>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</si>
  <si>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</si>
  <si>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</si>
  <si>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</si>
  <si>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</si>
  <si>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</si>
  <si>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</si>
  <si>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</si>
  <si>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</si>
  <si>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</si>
  <si>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</si>
  <si>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</si>
  <si>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</si>
  <si>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</si>
  <si>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</si>
  <si>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</si>
  <si>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</si>
  <si>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</si>
  <si>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</si>
  <si>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</si>
  <si>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</si>
  <si>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</si>
  <si>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</si>
  <si>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</si>
  <si>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</si>
  <si>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</si>
  <si>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</si>
  <si>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</si>
  <si>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</si>
  <si>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</si>
  <si>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</si>
  <si>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</si>
  <si>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</si>
  <si>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</si>
  <si>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</si>
  <si>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</si>
  <si>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</si>
  <si>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</si>
  <si>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</si>
  <si>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</si>
  <si>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</si>
  <si>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</si>
  <si>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</si>
  <si>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</si>
  <si>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</si>
  <si>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</si>
  <si>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</si>
  <si>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</si>
  <si>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</si>
  <si>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</si>
  <si>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</si>
  <si>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</si>
  <si>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</si>
  <si>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</si>
  <si>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</si>
  <si>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</si>
  <si>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</si>
  <si>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</si>
  <si>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</si>
  <si>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</si>
  <si>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</si>
  <si>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</si>
  <si>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</si>
  <si>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</si>
  <si>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</si>
  <si>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</si>
  <si>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</si>
  <si>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</si>
  <si>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</si>
  <si>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</si>
  <si>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</si>
  <si>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</si>
  <si>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</si>
  <si>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</si>
  <si>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</si>
  <si>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</si>
  <si>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</si>
  <si>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</si>
  <si>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</si>
  <si>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</si>
  <si>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</si>
  <si>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</si>
  <si>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</si>
  <si>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</si>
  <si>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</si>
  <si>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</si>
  <si>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</si>
  <si>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</si>
  <si>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</si>
  <si>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</si>
  <si>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</si>
  <si>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</si>
  <si>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</si>
  <si>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</si>
  <si>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</si>
  <si>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</si>
  <si>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</si>
  <si>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</si>
  <si>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</si>
  <si>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</si>
  <si>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</si>
  <si>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</si>
  <si>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</si>
  <si>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</si>
  <si>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</si>
  <si>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</si>
  <si>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</si>
  <si>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</si>
  <si>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</si>
  <si>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</si>
  <si>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</si>
  <si>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</si>
  <si>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</si>
  <si>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</si>
  <si>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</si>
  <si>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</si>
  <si>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</si>
  <si>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</si>
  <si>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</si>
  <si>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</si>
  <si>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</si>
  <si>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</si>
  <si>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</si>
  <si>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</si>
  <si>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</si>
  <si>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</si>
  <si>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</si>
  <si>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</si>
  <si>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</si>
  <si>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</si>
  <si>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</si>
  <si>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</si>
  <si>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</si>
  <si>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</si>
  <si>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</si>
  <si>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</si>
  <si>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</si>
  <si>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</si>
  <si>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</si>
  <si>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</si>
  <si>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</si>
  <si>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</si>
  <si>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</si>
  <si>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</si>
  <si>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</si>
  <si>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</si>
  <si>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</si>
  <si>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</si>
  <si>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</si>
  <si>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</si>
  <si>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</si>
  <si>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</si>
  <si>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</si>
  <si>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</si>
  <si>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</si>
  <si>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</si>
  <si>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</si>
  <si>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</si>
  <si>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</si>
  <si>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</si>
  <si>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</si>
  <si>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</si>
  <si>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</si>
  <si>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</si>
  <si>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</si>
  <si>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</si>
  <si>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</si>
  <si>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</si>
  <si>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</si>
  <si>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</si>
  <si>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</si>
  <si>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</si>
  <si>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</si>
  <si>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</si>
  <si>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</si>
  <si>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</si>
  <si>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</si>
  <si>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</si>
  <si>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</si>
  <si>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</si>
  <si>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</si>
  <si>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</si>
  <si>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</si>
  <si>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</si>
  <si>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</si>
  <si>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</si>
  <si>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</si>
  <si>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</si>
  <si>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</si>
  <si>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</si>
  <si>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</si>
  <si>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</si>
  <si>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</si>
  <si>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</si>
  <si>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</si>
  <si>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</si>
  <si>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</si>
  <si>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</si>
  <si>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</si>
  <si>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</si>
  <si>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</si>
  <si>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</si>
  <si>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</si>
  <si>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</si>
  <si>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</si>
  <si>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</si>
  <si>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</si>
  <si>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</si>
  <si>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</si>
  <si>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</si>
  <si>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</si>
  <si>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</si>
  <si>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</si>
  <si>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</si>
  <si>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</si>
  <si>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</si>
  <si>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</si>
  <si>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</si>
  <si>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</si>
  <si>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</si>
  <si>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</si>
  <si>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</si>
  <si>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</si>
  <si>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</si>
  <si>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</si>
  <si>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</si>
  <si>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</si>
  <si>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</si>
  <si>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</si>
  <si>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</si>
  <si>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</si>
  <si>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</si>
  <si>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</si>
  <si>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</si>
  <si>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</si>
  <si>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</si>
  <si>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</si>
  <si>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</si>
  <si>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</si>
  <si>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</si>
  <si>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</si>
  <si>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</si>
  <si>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</si>
  <si>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</si>
  <si>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</si>
  <si>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</si>
  <si>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</si>
  <si>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</si>
  <si>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</si>
  <si>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</si>
  <si>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</si>
  <si>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</si>
  <si>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</si>
  <si>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</si>
  <si>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</si>
  <si>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</si>
  <si>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</si>
  <si>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</si>
  <si>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</si>
  <si>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</si>
  <si>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</si>
  <si>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</si>
  <si>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</si>
  <si>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</si>
  <si>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</si>
  <si>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</si>
  <si>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</si>
  <si>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</si>
  <si>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</si>
  <si>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</si>
  <si>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</si>
  <si>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</si>
  <si>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</si>
  <si>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</si>
  <si>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</si>
  <si>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</si>
  <si>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</si>
  <si>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</si>
  <si>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</si>
  <si>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</si>
  <si>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</si>
  <si>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</si>
  <si>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</si>
  <si>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</si>
  <si>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</si>
  <si>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</si>
  <si>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</si>
  <si>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</si>
  <si>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</si>
  <si>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</si>
  <si>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</si>
  <si>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</si>
  <si>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</si>
  <si>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</si>
  <si>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</si>
  <si>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</si>
  <si>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</si>
  <si>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</si>
  <si>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</si>
  <si>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</si>
  <si>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</si>
  <si>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</si>
  <si>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</si>
  <si>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</si>
  <si>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</si>
  <si>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</si>
  <si>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</si>
  <si>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</si>
  <si>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</si>
  <si>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</si>
  <si>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</si>
  <si>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</si>
  <si>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</si>
  <si>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</si>
  <si>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</si>
  <si>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</si>
  <si>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</si>
  <si>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</si>
  <si>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</si>
  <si>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</si>
  <si>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</si>
  <si>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</si>
  <si>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</si>
  <si>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</si>
  <si>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</si>
  <si>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</si>
  <si>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</si>
  <si>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</si>
  <si>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</si>
  <si>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</si>
  <si>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</si>
  <si>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</si>
  <si>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</si>
  <si>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</si>
  <si>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</si>
  <si>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</si>
  <si>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</si>
  <si>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</si>
  <si>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</si>
  <si>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</si>
  <si>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</si>
  <si>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</si>
  <si>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</si>
  <si>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</si>
  <si>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</si>
  <si>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</si>
  <si>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</si>
  <si>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</si>
  <si>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</si>
  <si>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</si>
  <si>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</si>
  <si>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</si>
  <si>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</si>
  <si>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</si>
  <si>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</si>
  <si>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</si>
  <si>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</si>
  <si>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</si>
  <si>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</si>
  <si>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</si>
  <si>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</si>
  <si>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</si>
  <si>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</si>
  <si>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</si>
  <si>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</si>
  <si>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</si>
  <si>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</si>
  <si>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</si>
  <si>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</si>
  <si>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</si>
  <si>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</si>
  <si>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</si>
  <si>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</si>
  <si>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</si>
  <si>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</si>
  <si>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</si>
  <si>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</si>
  <si>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</si>
  <si>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</si>
  <si>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</si>
  <si>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</si>
  <si>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</si>
  <si>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</si>
  <si>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</si>
  <si>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</si>
  <si>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</si>
  <si>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</si>
  <si>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</si>
  <si>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</si>
  <si>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</si>
  <si>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</si>
  <si>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</si>
  <si>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</si>
  <si>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</si>
  <si>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</si>
  <si>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</si>
  <si>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</si>
  <si>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</si>
  <si>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</si>
  <si>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</si>
  <si>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</si>
  <si>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</si>
  <si>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</si>
  <si>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</si>
  <si>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</si>
  <si>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</si>
  <si>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</si>
  <si>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</si>
  <si>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</si>
  <si>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</si>
  <si>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</si>
  <si>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</si>
  <si>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</si>
  <si>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</si>
  <si>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</si>
  <si>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</si>
  <si>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</si>
  <si>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</si>
  <si>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</si>
  <si>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</si>
  <si>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</si>
  <si>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</si>
  <si>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</si>
  <si>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</si>
  <si>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</si>
  <si>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</si>
  <si>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</si>
  <si>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</si>
  <si>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</si>
  <si>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</si>
  <si>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</si>
  <si>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</si>
  <si>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</si>
  <si>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</si>
  <si>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</si>
  <si>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</si>
  <si>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</si>
  <si>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</si>
  <si>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</si>
  <si>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</si>
  <si>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</si>
  <si>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</si>
  <si>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</si>
  <si>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</si>
  <si>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</si>
  <si>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</si>
  <si>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</si>
  <si>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</si>
  <si>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</si>
  <si>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</si>
  <si>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</si>
  <si>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</si>
  <si>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</si>
  <si>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</si>
  <si>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</si>
  <si>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</si>
  <si>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</si>
  <si>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</si>
  <si>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</si>
  <si>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</si>
  <si>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</si>
  <si>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</si>
  <si>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</si>
  <si>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</si>
  <si>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</si>
  <si>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</si>
  <si>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</si>
  <si>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</si>
  <si>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</si>
  <si>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</si>
  <si>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</si>
  <si>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</si>
  <si>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</si>
  <si>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</si>
  <si>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</si>
  <si>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</si>
  <si>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</si>
  <si>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</si>
  <si>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</si>
  <si>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</si>
  <si>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</si>
  <si>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</si>
  <si>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</si>
  <si>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</si>
  <si>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</si>
  <si>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</si>
  <si>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</si>
  <si>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</si>
  <si>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</si>
  <si>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</si>
  <si>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</si>
  <si>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</si>
  <si>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</si>
  <si>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</si>
  <si>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</si>
  <si>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</si>
  <si>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</si>
  <si>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</si>
  <si>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</si>
  <si>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</si>
  <si>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</si>
  <si>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</si>
  <si>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</si>
  <si>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</si>
  <si>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</si>
  <si>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</si>
  <si>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</si>
  <si>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</si>
  <si>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</si>
  <si>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</si>
  <si>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</si>
  <si>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</si>
  <si>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</si>
  <si>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</si>
  <si>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</si>
  <si>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</si>
  <si>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</si>
  <si>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</si>
  <si>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</si>
  <si>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</si>
  <si>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</si>
  <si>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</si>
  <si>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</si>
  <si>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</si>
  <si>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</si>
  <si>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</si>
  <si>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</si>
  <si>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</si>
  <si>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</si>
  <si>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</si>
  <si>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</si>
  <si>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</si>
  <si>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</si>
  <si>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</si>
  <si>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</si>
  <si>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</si>
  <si>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</si>
  <si>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</si>
  <si>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</si>
  <si>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</si>
  <si>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</si>
  <si>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</si>
  <si>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</si>
  <si>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</si>
  <si>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</si>
  <si>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</si>
  <si>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</si>
  <si>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</si>
  <si>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</si>
  <si>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</si>
  <si>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</si>
  <si>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</si>
  <si>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</si>
  <si>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</si>
  <si>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</si>
  <si>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</si>
  <si>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</si>
  <si>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</si>
  <si>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</si>
  <si>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</si>
  <si>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</si>
  <si>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</si>
  <si>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</si>
  <si>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</si>
  <si>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</si>
  <si>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</si>
  <si>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</si>
  <si>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</si>
  <si>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</si>
  <si>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</si>
  <si>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</si>
  <si>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</si>
  <si>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</si>
  <si>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</si>
  <si>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</si>
  <si>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</si>
  <si>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</si>
  <si>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</si>
  <si>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</si>
  <si>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</si>
  <si>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</si>
  <si>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</si>
  <si>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</si>
  <si>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</si>
  <si>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</si>
  <si>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</si>
  <si>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</si>
  <si>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</si>
  <si>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</si>
  <si>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</si>
  <si>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</si>
  <si>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</si>
  <si>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</si>
  <si>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</si>
  <si>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</si>
  <si>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</si>
  <si>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</si>
  <si>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</si>
  <si>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</si>
  <si>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</si>
  <si>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</si>
  <si>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</si>
  <si>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</si>
  <si>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</si>
  <si>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</si>
  <si>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</si>
  <si>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</si>
  <si>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</si>
  <si>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</si>
  <si>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</si>
  <si>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</si>
  <si>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</si>
  <si>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</si>
  <si>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</si>
  <si>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</si>
  <si>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</si>
  <si>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</si>
  <si>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</si>
  <si>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</si>
  <si>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</si>
  <si>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</si>
  <si>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</si>
  <si>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</si>
  <si>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</si>
  <si>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</si>
  <si>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</si>
  <si>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</si>
  <si>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</si>
  <si>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</si>
  <si>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</si>
  <si>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</si>
  <si>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</si>
  <si>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</si>
  <si>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</si>
  <si>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</si>
  <si>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</si>
  <si>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</si>
  <si>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</si>
  <si>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</si>
  <si>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</si>
  <si>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</si>
  <si>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</si>
  <si>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</si>
  <si>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</si>
  <si>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</si>
  <si>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</si>
  <si>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</si>
  <si>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</si>
  <si>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</si>
  <si>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</si>
  <si>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</si>
  <si>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</si>
  <si>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</si>
  <si>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</si>
  <si>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</si>
  <si>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</si>
  <si>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</si>
  <si>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</si>
  <si>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</si>
  <si>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</si>
  <si>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</si>
  <si>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</si>
  <si>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</si>
  <si>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</si>
  <si>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</si>
  <si>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</si>
  <si>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</si>
  <si>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</si>
  <si>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</si>
  <si>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</si>
  <si>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</si>
  <si>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</si>
  <si>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</si>
  <si>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</si>
  <si>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</si>
  <si>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</si>
  <si>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</si>
  <si>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</si>
  <si>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</si>
  <si>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</si>
  <si>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</si>
  <si>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</si>
  <si>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</si>
  <si>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</si>
  <si>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</si>
  <si>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</si>
  <si>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</si>
  <si>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</si>
  <si>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</si>
  <si>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</si>
  <si>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</si>
  <si>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</si>
  <si>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</si>
  <si>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</si>
  <si>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</si>
  <si>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</si>
  <si>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</si>
  <si>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</si>
  <si>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</si>
  <si>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</si>
  <si>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</si>
  <si>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</si>
  <si>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</si>
  <si>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</si>
  <si>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</si>
  <si>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</si>
  <si>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</si>
  <si>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</si>
  <si>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</si>
  <si>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</si>
  <si>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</si>
  <si>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</si>
  <si>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</si>
  <si>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</si>
  <si>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</si>
  <si>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</si>
  <si>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</si>
  <si>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</si>
  <si>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</si>
  <si>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</si>
  <si>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</si>
  <si>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</si>
  <si>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</si>
  <si>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</si>
  <si>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</si>
  <si>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</si>
  <si>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</si>
  <si>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</si>
  <si>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</si>
  <si>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</si>
  <si>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</si>
  <si>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</si>
  <si>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</si>
  <si>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</si>
  <si>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</si>
  <si>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</si>
  <si>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</si>
  <si>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</si>
  <si>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</si>
  <si>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</si>
  <si>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</si>
  <si>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</si>
  <si>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</si>
  <si>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</si>
  <si>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</si>
  <si>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</si>
  <si>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</si>
  <si>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</si>
  <si>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</si>
  <si>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</si>
  <si>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</si>
  <si>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</si>
  <si>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</si>
  <si>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</si>
  <si>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</si>
  <si>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</si>
  <si>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</si>
  <si>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</si>
  <si>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</si>
  <si>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</si>
  <si>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</si>
  <si>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</si>
  <si>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</si>
  <si>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</si>
  <si>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</si>
  <si>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</si>
  <si>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</si>
  <si>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</si>
  <si>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</si>
  <si>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</si>
  <si>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</si>
  <si>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</si>
  <si>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</si>
  <si>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</si>
  <si>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</si>
  <si>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</si>
  <si>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</si>
  <si>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</si>
  <si>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</si>
  <si>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</si>
  <si>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</si>
  <si>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</si>
  <si>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</si>
  <si>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</si>
  <si>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</si>
  <si>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</si>
  <si>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</si>
  <si>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</si>
  <si>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</si>
  <si>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</si>
  <si>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</si>
  <si>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</si>
  <si>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</si>
  <si>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</si>
  <si>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</si>
  <si>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</si>
  <si>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</si>
  <si>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</si>
  <si>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</si>
  <si>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</si>
  <si>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</si>
  <si>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</si>
  <si>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</si>
  <si>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</si>
  <si>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</si>
  <si>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</si>
  <si>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</si>
  <si>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</si>
  <si>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</si>
  <si>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</si>
  <si>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</si>
  <si>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</si>
  <si>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</si>
  <si>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</si>
  <si>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</si>
  <si>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</si>
  <si>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</si>
  <si>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</si>
  <si>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</si>
  <si>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</si>
  <si>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</si>
  <si>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</si>
  <si>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</si>
  <si>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</si>
  <si>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</si>
  <si>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</si>
  <si>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</si>
  <si>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</si>
  <si>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</si>
  <si>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</si>
  <si>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</si>
  <si>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</si>
  <si>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</si>
  <si>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</si>
  <si>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</si>
  <si>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</si>
  <si>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</si>
  <si>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</si>
  <si>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</si>
  <si>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</si>
  <si>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</si>
  <si>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</si>
  <si>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</si>
  <si>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</si>
  <si>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</si>
  <si>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</si>
  <si>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</si>
  <si>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</si>
  <si>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</si>
  <si>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</si>
  <si>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</si>
  <si>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</si>
  <si>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</si>
  <si>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</si>
  <si>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</si>
  <si>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</si>
  <si>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</si>
  <si>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</si>
  <si>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</si>
  <si>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</si>
  <si>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</si>
  <si>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</si>
  <si>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</si>
  <si>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</si>
  <si>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</si>
  <si>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</si>
  <si>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</si>
  <si>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</si>
  <si>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</si>
  <si>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</si>
  <si>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</si>
  <si>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</si>
  <si>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</si>
  <si>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</si>
  <si>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</si>
  <si>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</si>
  <si>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</si>
  <si>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</si>
  <si>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</si>
  <si>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</si>
  <si>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</si>
  <si>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</si>
  <si>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</si>
  <si>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</si>
  <si>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</si>
  <si>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</si>
  <si>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</si>
  <si>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</si>
  <si>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</si>
  <si>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</si>
  <si>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</si>
  <si>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</si>
  <si>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</si>
  <si>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</si>
  <si>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</si>
  <si>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</si>
  <si>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</si>
  <si>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</si>
  <si>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</si>
  <si>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</si>
  <si>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</si>
  <si>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</si>
  <si>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</si>
  <si>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</si>
  <si>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</si>
  <si>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</si>
  <si>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</si>
  <si>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</si>
  <si>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</si>
  <si>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</si>
  <si>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</si>
  <si>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</si>
  <si>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</si>
  <si>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</si>
  <si>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</si>
  <si>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</si>
  <si>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</si>
  <si>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</si>
  <si>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</si>
  <si>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</si>
  <si>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</si>
  <si>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</si>
  <si>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</si>
  <si>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</si>
  <si>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</si>
  <si>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</si>
  <si>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</si>
  <si>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</si>
  <si>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</si>
  <si>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</si>
  <si>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</si>
  <si>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</si>
  <si>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</si>
  <si>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</si>
  <si>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</si>
  <si>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</si>
  <si>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</si>
  <si>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</si>
  <si>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</si>
  <si>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</si>
  <si>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</si>
  <si>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</si>
  <si>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</si>
  <si>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</si>
  <si>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</si>
  <si>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</si>
  <si>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</si>
  <si>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</si>
  <si>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</si>
  <si>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</si>
  <si>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</si>
  <si>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</si>
  <si>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</si>
  <si>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</si>
  <si>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</si>
  <si>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</si>
  <si>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</si>
  <si>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</si>
  <si>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</si>
  <si>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</si>
  <si>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</si>
  <si>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</si>
  <si>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</si>
  <si>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</si>
  <si>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</si>
  <si>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</si>
  <si>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</si>
  <si>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</si>
  <si>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</si>
  <si>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</si>
  <si>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</si>
  <si>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</si>
  <si>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</si>
  <si>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</si>
  <si>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</si>
  <si>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</si>
  <si>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</si>
  <si>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</si>
  <si>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</si>
  <si>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</si>
  <si>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</si>
  <si>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</si>
  <si>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</si>
  <si>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</si>
  <si>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</si>
  <si>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</si>
  <si>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</si>
  <si>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</si>
  <si>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</si>
  <si>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</si>
  <si>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</si>
  <si>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</si>
  <si>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</si>
  <si>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</si>
  <si>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</si>
  <si>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</si>
  <si>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</si>
  <si>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</si>
  <si>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</si>
  <si>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</si>
  <si>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</si>
  <si>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</si>
  <si>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</si>
  <si>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</si>
  <si>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</si>
  <si>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</si>
  <si>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</si>
  <si>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</si>
  <si>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</si>
  <si>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</si>
  <si>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</si>
  <si>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</si>
  <si>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</si>
  <si>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</si>
  <si>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</si>
  <si>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</si>
  <si>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</si>
  <si>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</si>
  <si>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</si>
  <si>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</si>
  <si>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</si>
  <si>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</si>
  <si>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</si>
  <si>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</si>
  <si>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</si>
  <si>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</si>
  <si>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</si>
  <si>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</si>
  <si>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</si>
  <si>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</si>
  <si>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</si>
  <si>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</si>
  <si>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</si>
  <si>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</si>
  <si>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</si>
  <si>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</si>
  <si>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</si>
  <si>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</si>
  <si>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</si>
  <si>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</si>
  <si>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</si>
  <si>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</si>
  <si>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</si>
  <si>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</si>
  <si>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</si>
  <si>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</si>
  <si>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</si>
  <si>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</si>
  <si>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</si>
  <si>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</si>
  <si>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</si>
  <si>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</si>
  <si>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</si>
  <si>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</si>
  <si>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</si>
  <si>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</si>
  <si>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</si>
  <si>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</si>
  <si>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</si>
  <si>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</si>
  <si>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</si>
  <si>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</si>
  <si>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</si>
  <si>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</si>
  <si>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</si>
  <si>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</si>
  <si>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</si>
  <si>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</si>
  <si>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</si>
  <si>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</si>
  <si>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</si>
  <si>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</si>
  <si>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</si>
  <si>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</si>
  <si>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</si>
  <si>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</si>
  <si>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</si>
  <si>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</si>
  <si>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</si>
  <si>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</si>
  <si>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</si>
  <si>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</si>
  <si>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</si>
  <si>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</si>
  <si>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</si>
  <si>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</si>
  <si>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</si>
  <si>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</si>
  <si>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</si>
  <si>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</si>
  <si>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</si>
  <si>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</si>
  <si>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</si>
  <si>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</si>
  <si>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</si>
  <si>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</si>
  <si>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</si>
  <si>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</si>
  <si>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</si>
  <si>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</si>
  <si>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</si>
  <si>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</si>
  <si>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</si>
  <si>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</si>
  <si>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</si>
  <si>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</si>
  <si>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</si>
  <si>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</si>
  <si>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</si>
  <si>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</si>
  <si>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PCM-20251129-00000628</t>
  </si>
  <si>
    <t xml:space="preserve">ETA 70 min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</si>
  <si>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</si>
  <si>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</si>
  <si>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</si>
  <si>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</si>
  <si>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</si>
  <si>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</si>
  <si>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</si>
  <si>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</si>
  <si>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</si>
  <si>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</si>
  <si>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</si>
  <si>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</si>
  <si>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</si>
  <si>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</si>
  <si>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</si>
  <si>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</si>
  <si>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</si>
  <si>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</si>
  <si>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PCM-20251129-00000630</t>
  </si>
  <si>
    <t>EM Team on the way ETA: 10 Mins</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</si>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</sst>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327.50410601851763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45990.452531944444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45990.452531944444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45990.452531944444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45990.452531944444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45990.452531944444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45990.452531944444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45990.452531944444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45990.452531944444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45990.452531944444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45990.452531944444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45990.452531944444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45990.452531944444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45990.452531944444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45990.452531944444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45990.452531944444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45990.452531944444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45990.452531944444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45990.452531944444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45990.452531944444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45990.452531944444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45990.452531944444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45990.452531944444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45990.452531944444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45990.452531944444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45990.452531944444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45990.452531944444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45990.452531944444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45990.452531944444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45990.452531944444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45990.452531944444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45990.452531944444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45990.452531944444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45990.452531944444</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165.4526939814823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6.0651129629623028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0.16872407407208811</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5</v>
      </c>
      <c r="D6" s="18" t="s">
        <v>24721</v>
      </c>
      <c r="E6" s="99" t="s">
        <v>39185</v>
      </c>
      <c r="F6" s="100">
        <v>45990.438333333332</v>
      </c>
      <c r="G6" s="101">
        <f ca="1">IFERROR(NOW()-F6,"-")</f>
        <v>1.4198611112078652E-2</v>
      </c>
      <c r="H6" s="100">
        <v>45990.432083333333</v>
      </c>
      <c r="I6" s="18" t="str">
        <f>IFERROR(VLOOKUP(D6,DB!A:F,6,0),"")</f>
        <v>SCECO</v>
      </c>
      <c r="J6" s="18" t="str">
        <f>IFERROR(VLOOKUP(D6,DB!A:G,7,0),"")</f>
        <v>Vandalized+Vandalized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45990.452531944444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45990.452531944444</v>
      </c>
      <c r="H8" s="100" t="s">
        <v>39196</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45990.452531944444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45990.452531944444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45990.452531944444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45990.452531944444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45990.452531944444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45990.452531944444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45990.452531944444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45990.452531944444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45990.452531944444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45990.452531944444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45990.452531944444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45990.452531944444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45990.452531944444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45990.452531944444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45990.452531944444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45990.452531944444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45990.452531944444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45990.452531944444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45990.452531944444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45990.452531944444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45990.452531944444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45990.452531944444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45990.452531944444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45990.452531944444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45990.452531944444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45990.452531944444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45990.452531944444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45990.452531944444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45990.452531944444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45990.452531944444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45990.452531944444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45990.452531944444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45990.452531944444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45990.452531944444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45990.452531944444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45990.452531944444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45990.452531944444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45990.452531944444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45990.452531944444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45990.452531944444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45990.452531944444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45990.452531944444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45990.452531944444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45990.452531944444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45990.452531944444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45990.452531944444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45990.452531944444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45990.452531944444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45990.452531944444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45990.452531944444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45990.452531944444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45990.452531944444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45990.452531944444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45990.452531944444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45990.452531944444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45990.452531944444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45990.452531944444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45990.452531944444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45990.452531944444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45990.452531944444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45990.452531944444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45990.452531944444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45990.452531944444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45990.452531944444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45990.452531944444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45990.452531944444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45990.452531944444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45990.452531944444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45990.452531944444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45990.452531944444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45990.452531944444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45990.452531944444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45990.452531944444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45990.452531944444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45990.452531944444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45990.452531944444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45990.452531944444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45990.452531944444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45990.452531944444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45990.452531944444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45990.452531944444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45990.452531944444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45990.452531944444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45990.452531944444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45990.452531944444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45990.452531944444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45990.452531944444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45990.452531944444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45990.452531944444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45990.452531944444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45990.452531944444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45990.452531944444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45990.452531944444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45990.452531944444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45990.452531944444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45990.452531944444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45990.452531944444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45990.452531944444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45990.452531944444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45990.452531944444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45990.452531944444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45990.452531944444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45990.452531944444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45990.452531944444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45990.452531944444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45990.452531944444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45990.452531944444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45990.452531944444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45990.452531944444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45990.452531944444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45990.452531944444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45990.452531944444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45990.452531944444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45990.452531944444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45990.452531944444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45990.452531944444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45990.452531944444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45990.452531944444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45990.452531944444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45990.452531944444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45990.452531944444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45990.452531944444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45990.452531944444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45990.452531944444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45990.452531944444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45990.452531944444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45990.452531944444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45990.452531944444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45990.452531944444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45990.452531944444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45990.452531944444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45990.452531944444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45990.452531944444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45990.452531944444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45990.452531944444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45990.452531944444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45990.452531944444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45990.452531944444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45990.452531944444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45990.452531944444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45990.452531944444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45990.452531944444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45990.452531944444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45990.452531944444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45990.452531944444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45990.452531944444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45990.452531944444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45990.452531944444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45990.452531944444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45990.452531944444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45990.452531944444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45990.452531944444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45990.452531944444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45990.452531944444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45990.452531944444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45990.452531944444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45990.452531944444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45990.452531944444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45990.452531944444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45990.452531944444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45990.452531944444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45990.452531944444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45990.452531944444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45990.452531944444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45990.452531944444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45990.452531944444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45990.452531944444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45990.452531944444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45990.452531944444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45990.452531944444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45990.452531944444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45990.452531944444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45990.452531944444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45990.452531944444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45990.452531944444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45990.452531944444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45990.452531944444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45990.452531944444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45990.452531944444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45990.452531944444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45990.452531944444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45990.452531944444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45990.452531944444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45990.452531944444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45990.452531944444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45990.452531944444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45990.452531944444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45990.452531944444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45990.452531944444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45990.452531944444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45990.452531944444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45990.452531944444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45990.452531944444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45990.452531944444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45990.452531944444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45990.452531944444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45990.452531944444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45990.452531944444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45990.452531944444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45990.452531944444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45990.452531944444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45990.452531944444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45990.452531944444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45990.452531944444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45990.452531944444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45990.452531944444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45990.452531944444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45990.452531944444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45990.452531944444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45990.452531944444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45990.452531944444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45990.452531944444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45990.452531944444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45990.452531944444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45990.452531944444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45990.452531944444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45990.452531944444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45990.452531944444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45990.452531944444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45990.452531944444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45990.452531944444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45990.452531944444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45990.452531944444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45990.452531944444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45990.452531944444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45990.452531944444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45990.452531944444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45990.452531944444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45990.452531944444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45990.452531944444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45990.452531944444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45990.452531944444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45990.452531944444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45990.452531944444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45990.452531944444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45990.452531944444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45990.452531944444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45990.452531944444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45990.452531944444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45990.452531944444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45990.452531944444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45990.452531944444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45990.452531944444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45990.452531944444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45990.452531944444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45990.452531944444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45990.452531944444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45990.452531944444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45990.452531944444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45990.452531944444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45990.452531944444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45990.452531944444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45990.452531944444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45990.452531944444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45990.452531944444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45990.452531944444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45990.452531944444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45990.452531944444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45990.452531944444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45990.452531944444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45990.452531944444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45990.452531944444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45990.452531944444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45990.452531944444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45990.452531944444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45990.452531944444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45990.452531944444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45990.452531944444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45990.452531944444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45990.452531944444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45990.452531944444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45990.452531944444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45990.452531944444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45990.452531944444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45990.452531944444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45990.452531944444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45990.452531944444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45990.452531944444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45990.452531944444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45990.452531944444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45990.452531944444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45990.452531944444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45990.452531944444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45990.452531944444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45990.452531944444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45990.452531944444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45990.452531944444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45990.452531944444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45990.452531944444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45990.452531944444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45990.452531944444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45990.452531944444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45990.452531944444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45990.452531944444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45990.452531944444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45990.452531944444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45990.452531944444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45990.452531944444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45990.452531944444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45990.452531944444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45990.452531944444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45990.452531944444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45990.452531944444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45990.452531944444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45990.452531944444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45990.452531944444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45990.452531944444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45990.452531944444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45990.452531944444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45990.452531944444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45990.452531944444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45990.452531944444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45990.452531944444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45990.452531944444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45990.452531944444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45990.452531944444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45990.452531944444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45990.452531944444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45990.452531944444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45990.452531944444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45990.452531944444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45990.452531944444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45990.452531944444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45990.452531944444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45990.452531944444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45990.452531944444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45990.452531944444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45990.452531944444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45990.452531944444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45990.452531944444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45990.452531944444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45990.452531944444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45990.452531944444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45990.452531944444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45990.452531944444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45990.452531944444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45990.452531944444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45990.452531944444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45990.452531944444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45990.452531944444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45990.452531944444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45990.452531944444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45990.452531944444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45990.452531944444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45990.452531944444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45990.452531944444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45990.452531944444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45990.452531944444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45990.452531944444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45990.452531944444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45990.452531944444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45990.452531944444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45990.452531944444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45990.452531944444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45990.452531944444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45990.452531944444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45990.452531944444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45990.452531944444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45990.452531944444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45990.452531944444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45990.452531944444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45990.452531944444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45990.452531944444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45990.452531944444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45990.452531944444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45990.452531944444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45990.452531944444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45990.452531944444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45990.452531944444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45990.452531944444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45990.452531944444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45990.452531944444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45990.452531944444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45990.452531944444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45990.452531944444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45990.452531944444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45990.452531944444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45990.452531944444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45990.452531944444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45990.452531944444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45990.452531944444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45990.452531944444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45990.452531944444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45990.452531944444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45990.452531944444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45990.452531944444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45990.452531944444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45990.452531944444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45990.452531944444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45990.452531944444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45990.452531944444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45990.452531944444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45990.452531944444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45990.452531944444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45990.452531944444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45990.452531944444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45990.452531944444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45990.452531944444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45990.452531944444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45990.452531944444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45990.452531944444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45990.452531944444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45990.452531944444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45990.452531944444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45990.452531944444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45990.452531944444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45990.452531944444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45990.452531944444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45990.452531944444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45990.452531944444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45990.452531944444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45990.452531944444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45990.452531944444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45990.452531944444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45990.452531944444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45990.452531944444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45990.452531944444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45990.452531944444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45990.452531944444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45990.452531944444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45990.452531944444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45990.452531944444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45990.452531944444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45990.452531944444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45990.452531944444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45990.452531944444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45990.452531944444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45990.452531944444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45990.452531944444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45990.452531944444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45990.452531944444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45990.452531944444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45990.452531944444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45990.452531944444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45990.452531944444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45990.452531944444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45990.452531944444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45990.452531944444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45990.452531944444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45990.452531944444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45990.452531944444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45990.452531944444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45990.452531944444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45990.452531944444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45990.452531944444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45990.452531944444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45990.452531944444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45990.452531944444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45990.452531944444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45990.452531944444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45990.452531944444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45990.452531944444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45990.452531944444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45990.452531944444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45990.452531944444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45990.452531944444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45990.452531944444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45990.452531944444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45990.452531944444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45990.452531944444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45990.452531944444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45990.452531944444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45990.452531944444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45990.452531944444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45990.452531944444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45990.452531944444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45990.452531944444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45990.452531944444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45990.452531944444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45990.452531944444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45990.452531944444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45990.452531944444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45990.452531944444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45990.452531944444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45990.452531944444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45990.452531944444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45990.452531944444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45990.452531944444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45990.452531944444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45990.452531944444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45990.452531944444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45990.452531944444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45990.452531944444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45990.452531944444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45990.452531944444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45990.452531944444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45990.452531944444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45990.452531944444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45990.452531944444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45990.452531944444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45990.452531944444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45990.452531944444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45990.452531944444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45990.452531944444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45990.452531944444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45990.452531944444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45990.452531944444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45990.452531944444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45990.452531944444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45990.452531944444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45990.452531944444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45990.452531944444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45990.452531944444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45990.452531944444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45990.452531944444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45990.452531944444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45990.452531944444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45990.452531944444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45990.452531944444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45990.452531944444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45990.452531944444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45990.452531944444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45990.452531944444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45990.452531944444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45990.452531944444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45990.452531944444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45990.452531944444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45990.452531944444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45990.452531944444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45990.452531944444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45990.452531944444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45990.452531944444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45990.452531944444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45990.452531944444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45990.452531944444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45990.452531944444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45990.452531944444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45990.452531944444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45990.452531944444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45990.452531944444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45990.452531944444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45990.452531944444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45990.452531944444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45990.452531944444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45990.452531944444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45990.452531944444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45990.452531944444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45990.452531944444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45990.452531944444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45990.452531944444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45990.452531944444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45990.452531944444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45990.452531944444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45990.452531944444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45990.452531944444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45990.452531944444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45990.452531944444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45990.452531944444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45990.452531944444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45990.452531944444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45990.452531944444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45990.452531944444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45990.452531944444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45990.452531944444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45990.452531944444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45990.452531944444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45990.452531944444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45990.452531944444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45990.452531944444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45990.452531944444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45990.452531944444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45990.452531944444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45990.452531944444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45990.452531944444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45990.452531944444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45990.452531944444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45990.452531944444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45990.452531944444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45990.452531944444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45990.452531944444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45990.452531944444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45990.452531944444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45990.452531944444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45990.452531944444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45990.452531944444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45990.452531944444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45990.452531944444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45990.452531944444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45990.452531944444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45990.452531944444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45990.452531944444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45990.452531944444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45990.452531944444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45990.452531944444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45990.452531944444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45990.452531944444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45990.452531944444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45990.452531944444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45990.452531944444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45990.452531944444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45990.452531944444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45990.452531944444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45990.452531944444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45990.452531944444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45990.452531944444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45990.452531944444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45990.452531944444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45990.452531944444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45990.452531944444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45990.452531944444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45990.452531944444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45990.452531944444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45990.452531944444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45990.452531944444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45990.452531944444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45990.452531944444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45990.452531944444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45990.452531944444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45990.452531944444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45990.452531944444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45990.452531944444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45990.452531944444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45990.452531944444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45990.452531944444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45990.452531944444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45990.452531944444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45990.452531944444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45990.452531944444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45990.452531944444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45990.452531944444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45990.452531944444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45990.452531944444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45990.452531944444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45990.452531944444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45990.452531944444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45990.452531944444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45990.452531944444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45990.452531944444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45990.452531944444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45990.452531944444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45990.452531944444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45990.452531944444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45990.452531944444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45990.452531944444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45990.452531944444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45990.452531944444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45990.452531944444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45990.452531944444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45990.452531944444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45990.452531944444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45990.452531944444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45990.452531944444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45990.452531944444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45990.452531944444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45990.452531944444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45990.452531944444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45990.452531944444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45990.452531944444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45990.452531944444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45990.452531944444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45990.452531944444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45990.452531944444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45990.452531944444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45990.452531944444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45990.452531944444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45990.452531944444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45990.452531944444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45990.452531944444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45990.452531944444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45990.452531944444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45990.452531944444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45990.452531944444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45990.452531944444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45990.452531944444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45990.452531944444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45990.452531944444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45990.452531944444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45990.452531944444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45990.452531944444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45990.452531944444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45990.452531944444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45990.452531944444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45990.452531944444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45990.452531944444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45990.452531944444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45990.452531944444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45990.452531944444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45990.452531944444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45990.452531944444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45990.452531944444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45990.452531944444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45990.452531944444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45990.452531944444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45990.452531944444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45990.452531944444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45990.452531944444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45990.452531944444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45990.452531944444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45990.452531944444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45990.452531944444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45990.452531944444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45990.452531944444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45990.452531944444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45990.452531944444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45990.452531944444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45990.452531944444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45990.452531944444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45990.452531944444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45990.452531944444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45990.452531944444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45990.452531944444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45990.452531944444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45990.452531944444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45990.452531944444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45990.452531944444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45990.452531944444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45990.452531944444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45990.452531944444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45990.452531944444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45990.452531944444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45990.452531944444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45990.452531944444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45990.452531944444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45990.452531944444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45990.452531944444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45990.452531944444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45990.452531944444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45990.452531944444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45990.452531944444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45990.452531944444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45990.452531944444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45990.452531944444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45990.452531944444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45990.452531944444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45990.452531944444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45990.452531944444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45990.452531944444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45990.452531944444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45990.452531944444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45990.452531944444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45990.452531944444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45990.452531944444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45990.452531944444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45990.452531944444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45990.452531944444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45990.452531944444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45990.452531944444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45990.452531944444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45990.452531944444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45990.452531944444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45990.452531944444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45990.452531944444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45990.452531944444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45990.452531944444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45990.452531944444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45990.452531944444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45990.452531944444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45990.452531944444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45990.452531944444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45990.452531944444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45990.452531944444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45990.452531944444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45990.452531944444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45990.452531944444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45990.452531944444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45990.452531944444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45990.452531944444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45990.452531944444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45990.452531944444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45990.452531944444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45990.452531944444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45990.452531944444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45990.452531944444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45990.452531944444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45990.452531944444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45990.452531944444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45990.452531944444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45990.452531944444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45990.452531944444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45990.452531944444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45990.452531944444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45990.452531944444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45990.452531944444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45990.452531944444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45990.452531944444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45990.452531944444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45990.452531944444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45990.452531944444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45990.452531944444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45990.452531944444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45990.452531944444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45990.452531944444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45990.452531944444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45990.452531944444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45990.452531944444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45990.452531944444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45990.452531944444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45990.452531944444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45990.452531944444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45990.452531944444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45990.452531944444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45990.452531944444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45990.452531944444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45990.452531944444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45990.452531944444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45990.452531944444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45990.452531944444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45990.452531944444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45990.452531944444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45990.452531944444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45990.452531944444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45990.452531944444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45990.452531944444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45990.452531944444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45990.452531944444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45990.452531944444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45990.452531944444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45990.452531944444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45990.452531944444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45990.452531944444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45990.452531944444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45990.452531944444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45990.452531944444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45990.452531944444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45990.452531944444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45990.452531944444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45990.452531944444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45990.452531944444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45990.452531944444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45990.452531944444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45990.452531944444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45990.452531944444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45990.452531944444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45990.452531944444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45990.452531944444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45990.452531944444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45990.452531944444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45990.452531944444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45990.452531944444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45990.452531944444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45990.452531944444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45990.452531944444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45990.452531944444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45990.452531944444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45990.452531944444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45990.452531944444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45990.452531944444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45990.452531944444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45990.452531944444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45990.452531944444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45990.452531944444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45990.452531944444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45990.452531944444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45990.452531944444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45990.452531944444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45990.452531944444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45990.452531944444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45990.452531944444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45990.452531944444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45990.452531944444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45990.452531944444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45990.452531944444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45990.452531944444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45990.452531944444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45990.452531944444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45990.452531944444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45990.452531944444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45990.452531944444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45990.452531944444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45990.452531944444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45990.452531944444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45990.452531944444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45990.452531944444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45990.452531944444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45990.452531944444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45990.452531944444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45990.452531944444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45990.452531944444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45990.452531944444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45990.452531944444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45990.452531944444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45990.452531944444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45990.452531944444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45990.452531944444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45990.452531944444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45990.452531944444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45990.452531944444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45990.452531944444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45990.452531944444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45990.452531944444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45990.452531944444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45990.452531944444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45990.452531944444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45990.452531944444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45990.452531944444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45990.452531944444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45990.452531944444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45990.452531944444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45990.452531944444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45990.452531944444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45990.452531944444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45990.452531944444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45990.452531944444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45990.452531944444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45990.452531944444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45990.452531944444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45990.452531944444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45990.452531944444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45990.452531944444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45990.452531944444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45990.452531944444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45990.452531944444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45990.452531944444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45990.452531944444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45990.452531944444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45990.452531944444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45990.452531944444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45990.452531944444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45990.452531944444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45990.452531944444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45990.452531944444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45990.452531944444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45990.452531944444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45990.452531944444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45990.452531944444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45990.452531944444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45990.452531944444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45990.452531944444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45990.452531944444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45990.452531944444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45990.452531944444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45990.452531944444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45990.452531944444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45990.452531944444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45990.452531944444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45990.452531944444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45990.452531944444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45990.452531944444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45990.452531944444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45990.452531944444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45990.452531944444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45990.452531944444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45990.452531944444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45990.452531944444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45990.452531944444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45990.452531944444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45990.452531944444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45990.452531944444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45990.452531944444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45990.452531944444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45990.452531944444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45990.452531944444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45990.452531944444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45990.452531944444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45990.452531944444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45990.452531944444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45990.452531944444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45990.452531944444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45990.452531944444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45990.452531944444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45990.452531944444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45990.452531944444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45990.452531944444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45990.452531944444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45990.452531944444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45990.452531944444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45990.452531944444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45990.452531944444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45990.452531944444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45990.452531944444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45990.452531944444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45990.452531944444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45990.452531944444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45990.452531944444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45990.452531944444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45990.452531944444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45990.452531944444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45990.452531944444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45990.452531944444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45990.452531944444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45990.452531944444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45990.452531944444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45990.452531944444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45990.452531944444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45990.452531944444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45990.452531944444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45990.452531944444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45990.452531944444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45990.452531944444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45990.452531944444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45990.452531944444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45990.452531944444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45990.452531944444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45990.452531944444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45990.452531944444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45990.452531944444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45990.452531944444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45990.452531944444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45990.452531944444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45990.452531944444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45990.452531944444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45990.452531944444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45990.452531944444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45990.452531944444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45990.452531944444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45990.452531944444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45990.452531944444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45990.452531944444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45990.452531944444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45990.452531944444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45990.452531944444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45990.452531944444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45990.452531944444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45990.452531944444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45990.452531944444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45990.452531944444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45990.452531944444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45990.452531944444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45990.452531944444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45990.452531944444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45990.452531944444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45990.452531944444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45990.452531944444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45990.452531944444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45990.452531944444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45990.452531944444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45990.452531944444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45990.452531944444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45990.452531944444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45990.452531944444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45990.452531944444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45990.452531944444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45990.452531944444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45990.452531944444</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286.97181435184757</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6" ca="1" si="0">IFERROR(NOW()-F3,"")</f>
        <v>0.26086527777806623</v>
      </c>
      <c r="H3" s="92">
        <v>45989.810358796298</v>
      </c>
      <c r="I3" s="110" t="str">
        <f>IFERROR(VLOOKUP(D3,DB!A:F,6,0),"")</f>
        <v>SCECO</v>
      </c>
      <c r="J3" s="110" t="str">
        <f>IFERROR(VLOOKUP(D3,DB!A:G,7,0),"")</f>
        <v>Dead</v>
      </c>
      <c r="K3" s="94" t="s">
        <v>39200</v>
      </c>
      <c r="L3" s="88" t="str">
        <f>IFERROR(VLOOKUP(D3,DB!A:I,9,0),"")</f>
        <v>Latis</v>
      </c>
    </row>
    <row r="4" spans="1:16" ht="35.25" customHeight="1">
      <c r="A4" s="110" t="s">
        <v>39201</v>
      </c>
      <c r="B4" s="110" t="str">
        <f>IFERROR(VLOOKUP(D4,DB!A:K,11,0),"")</f>
        <v>R4</v>
      </c>
      <c r="C4" s="90">
        <v>2</v>
      </c>
      <c r="D4" s="88" t="s">
        <v>39202</v>
      </c>
      <c r="E4" s="91" t="s">
        <v>39106</v>
      </c>
      <c r="F4" s="92">
        <v>45990.36041666667</v>
      </c>
      <c r="G4" s="93">
        <f t="shared" ca="1" si="0"/>
        <v>9.2115277773700655E-2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45990.452531944444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45990.452531944444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45990.452531944444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45990.452531944444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45990.452531944444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45990.452531944444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45990.452531944444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45990.452531944444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45990.452531944444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45990.452531944444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45990.452531944444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45990.452531944444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45990.452531944444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45990.452531944444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45990.452531944444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45990.452531944444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45990.452531944444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45990.452531944444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45990.452531944444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45990.452531944444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45990.452531944444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45990.452531944444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45990.452531944444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45990.452531944444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45990.452531944444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45990.452531944444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45990.452531944444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45990.452531944444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45990.452531944444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45990.452531944444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45990.452531944444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45990.452531944444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45990.452531944444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45990.452531944444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45990.452531944444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45990.452531944444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45990.452531944444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45990.452531944444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45990.452531944444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45990.452531944444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45990.452531944444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45990.452531944444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45990.452531944444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45990.452531944444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45990.452531944444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45990.452531944444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45990.452531944444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45990.452531944444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45990.452531944444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45990.452531944444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45990.452531944444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45990.452531944444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45990.452531944444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45990.452531944444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45990.452531944444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45990.452531944444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45990.452531944444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45990.452531944444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45990.452531944444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45990.452531944444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45990.452531944444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45990.452531944444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45990.452531944444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45990.452531944444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45990.452531944444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45990.452531944444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45990.452531944444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45990.452531944444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45990.452531944444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45990.452531944444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45990.452531944444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45990.452531944444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45990.452531944444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45990.452531944444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45990.452531944444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45990.452531944444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45990.452531944444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45990.452531944444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45990.452531944444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45990.452531944444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45990.452531944444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45990.452531944444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45990.452531944444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45990.452531944444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45990.452531944444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45990.452531944444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45990.452531944444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45990.452531944444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45990.452531944444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45990.452531944444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45990.452531944444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45990.452531944444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45990.452531944444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45990.452531944444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45990.452531944444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45990.452531944444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45990.452531944444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45990.452531944444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45990.452531944444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45990.452531944444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45990.452531944444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45990.452531944444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45990.452531944444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45990.452531944444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45990.452531944444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45990.452531944444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45990.452531944444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45990.452531944444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45990.452531944444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45990.452531944444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45990.452531944444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45990.452531944444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45990.452531944444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45990.452531944444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45990.452531944444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45990.452531944444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45990.452531944444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45990.452531944444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45990.452531944444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45990.452531944444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45990.452531944444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45990.452531944444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45990.452531944444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45990.452531944444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45990.452531944444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45990.452531944444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45990.452531944444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45990.452531944444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45990.452531944444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45990.452531944444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45990.452531944444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45990.452531944444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45990.452531944444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45990.452531944444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45990.452531944444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45990.452531944444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45990.452531944444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45990.452531944444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45990.452531944444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45990.452531944444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45990.452531944444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45990.452531944444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45990.452531944444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45990.452531944444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45990.452531944444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45990.452531944444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45990.452531944444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45990.452531944444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45990.452531944444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45990.452531944444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45990.452531944444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45990.452531944444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45990.452531944444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45990.452531944444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45990.452531944444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45990.452531944444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45990.452531944444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45990.452531944444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45990.452531944444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45990.452531944444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45990.452531944444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45990.452531944444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45990.452531944444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45990.452531944444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45990.452531944444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45990.452531944444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45990.452531944444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45990.452531944444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45990.452531944444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45990.452531944444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45990.452531944444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45990.452531944444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45990.452531944444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45990.452531944444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45990.452531944444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45990.452531944444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45990.452531944444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45990.452531944444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45990.452531944444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45990.452531944444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45990.452531944444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45990.452531944444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45990.452531944444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45990.452531944444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45990.452531944444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45990.452531944444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45990.452531944444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45990.452531944444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45990.452531944444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45990.452531944444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45990.452531944444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45990.452531944444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45990.452531944444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45990.452531944444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45990.452531944444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45990.452531944444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45990.452531944444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45990.452531944444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45990.452531944444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45990.452531944444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45990.452531944444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45990.452531944444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45990.452531944444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45990.452531944444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45990.452531944444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45990.452531944444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45990.452531944444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45990.452531944444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45990.452531944444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45990.452531944444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45990.452531944444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45990.452531944444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45990.452531944444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45990.452531944444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45990.452531944444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45990.452531944444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45990.452531944444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45990.452531944444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45990.452531944444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45990.452531944444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45990.452531944444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45990.452531944444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45990.452531944444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45990.452531944444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45990.452531944444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45990.452531944444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45990.452531944444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45990.452531944444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45990.452531944444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45990.452531944444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45990.452531944444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45990.452531944444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45990.452531944444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45990.452531944444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45990.452531944444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45990.452531944444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45990.452531944444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45990.452531944444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45990.452531944444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45990.452531944444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45990.452531944444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45990.452531944444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45990.452531944444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45990.452531944444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45990.452531944444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45990.452531944444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45990.452531944444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45990.452531944444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45990.452531944444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45990.452531944444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45990.452531944444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45990.452531944444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45990.452531944444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45990.452531944444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45990.452531944444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45990.452531944444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45990.452531944444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45990.452531944444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45990.452531944444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45990.452531944444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45990.452531944444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45990.452531944444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45990.452531944444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45990.452531944444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45990.452531944444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45990.452531944444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45990.452531944444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45990.452531944444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45990.452531944444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45990.452531944444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45990.452531944444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45990.452531944444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45990.452531944444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45990.452531944444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45990.452531944444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45990.452531944444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45990.452531944444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45990.452531944444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45990.452531944444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45990.452531944444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45990.452531944444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45990.452531944444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45990.452531944444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45990.452531944444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45990.452531944444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45990.452531944444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45990.452531944444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45990.452531944444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45990.452531944444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45990.452531944444</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98.620471759255452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64.263654629627126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41.791420833331358</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9.079233333330194</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0.50062222222186392</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34631</v>
      </c>
      <c r="E7" s="37" t="s">
        <v>39106</v>
      </c>
      <c r="F7" s="38">
        <v>45990.439236111109</v>
      </c>
      <c r="G7" s="138">
        <f ca="1">IFERROR(NOW()-F7,"")</f>
        <v>1.3295833334268536E-2</v>
      </c>
      <c r="H7" s="38">
        <v>45990.379513888889</v>
      </c>
      <c r="I7" s="37" t="str">
        <f>IFERROR(VLOOKUP(D7,DB!A:F,6,0),"")</f>
        <v>Generator-SG</v>
      </c>
      <c r="J7" s="37" t="str">
        <f>IFERROR(VLOOKUP(D7,DB!A:G,7,0),"")</f>
        <v>Vandalized</v>
      </c>
      <c r="K7" s="37" t="s">
        <v>39215</v>
      </c>
      <c r="L7" s="37" t="str">
        <f>IFERROR(VLOOKUP(D7,DB!A:I,9,0),"")</f>
        <v>Latis</v>
      </c>
    </row>
    <row r="8" spans="1:13">
      <c r="A8" s="37" t="s">
        <v>39216</v>
      </c>
      <c r="B8" s="37" t="str">
        <f>IFERROR(VLOOKUP(D8,DB!A:K,11,0),"")</f>
        <v>R5</v>
      </c>
      <c r="C8" s="37">
        <v>1</v>
      </c>
      <c r="D8" s="106" t="s">
        <v>38570</v>
      </c>
      <c r="E8" s="37" t="s">
        <v>39106</v>
      </c>
      <c r="F8" s="38">
        <v>45990.446261574078</v>
      </c>
      <c r="G8" s="138">
        <f ca="1">IFERROR(NOW()-F8,"")</f>
        <v>6.2703703661100008E-3</v>
      </c>
      <c r="H8" s="38">
        <v>45990.440011574072</v>
      </c>
      <c r="I8" s="37" t="str">
        <f>IFERROR(VLOOKUP(D8,DB!A:F,6,0),"")</f>
        <v>SCECO</v>
      </c>
      <c r="J8" s="37" t="str">
        <f>IFERROR(VLOOKUP(D8,DB!A:G,7,0),"")</f>
        <v>Haj Removal</v>
      </c>
      <c r="K8" s="37" t="s">
        <v>39217</v>
      </c>
      <c r="L8" s="37" t="str">
        <f>IFERROR(VLOOKUP(D8,DB!A:I,9,0),"")</f>
        <v>Latis</v>
      </c>
    </row>
    <row r="9" spans="1:13">
      <c r="A9" s="37"/>
      <c r="B9" s="37" t="str">
        <f>IFERROR(VLOOKUP(D9,DB!A:K,11,0),"")</f>
        <v/>
      </c>
      <c r="C9" s="37"/>
      <c r="D9" s="106"/>
      <c r="E9" s="37"/>
      <c r="F9" s="38"/>
      <c r="G9" s="138">
        <f ca="1">IFERROR(NOW()-F9,"")</f>
        <v>45990.452531944444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45990.452531944444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45990.452531944444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45990.452531944444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45990.452531944444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45990.452531944444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45990.452531944444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45990.452531944444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45990.452531944444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45990.452531944444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45990.452531944444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45990.452531944444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45990.452531944444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45990.452531944444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45990.452531944444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45990.452531944444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45990.452531944444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45990.452531944444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45990.452531944444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45990.452531944444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45990.452531944444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45990.452531944444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45990.452531944444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45990.452531944444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45990.452531944444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45990.452531944444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45990.452531944444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45990.452531944444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45990.452531944444</v>
      </c>
      <c r="H37" s="38"/>
      <c r="I37" s="37" t="str">
        <f>IFERROR(VLOOKUP(D37,DB!A:F,6,0),"")</f>
        <v/>
      </c>
      <c r="J37" s="37" t="str">
        <f>IFERROR(VLOOKUP(D37,DB!A:G,7,0),"")</f>
        <v/>
      </c>
      <c r="K37" s="37"/>
      <c r="L37" s="37" t="str">
        <f>IFERROR(VLOOKUP(D37,DB!A:I,9,0),"")</f>
        <v/>
      </c>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45990.452531944444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45990.452531944444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45990.452531944444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45990.452531944444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45990.452531944444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45990.452531944444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45990.452531944444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45990.452531944444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45990.452531944444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45990.452531944444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45990.452531944444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45990.452531944444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45990.452531944444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45990.452531944444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45990.452531944444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45990.452531944444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45990.452531944444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45990.452531944444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45990.452531944444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45990.452531944444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45990.452531944444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45990.452531944444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45990.452531944444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45990.452531944444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45990.452531944444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45990.452531944444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45990.452531944444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45990.452531944444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45990.452531944444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45990.452531944444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45990.452531944444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45990.452531944444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45990.452531944444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45990.452531944444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45990.452531944444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45990.452531944444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45990.452531944444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45990.452531944444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45990.452531944444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45990.452531944444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45990.452531944444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45990.452531944444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45990.452531944444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45990.452531944444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45990.452531944444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45990.452531944444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45990.452531944444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45990.452531944444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45990.452531944444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45990.452531944444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45990.452531944444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45990.452531944444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45990.452531944444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45990.452531944444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45990.452531944444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45990.452531944444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45990.452531944444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45990.452531944444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45990.452531944444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45990.452531944444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45990.452531944444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45990.452531944444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45990.452531944444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45990.452531944444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45990.452531944444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45990.452531944444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45990.452531944444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45990.452531944444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45990.452531944444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45990.452531944444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45990.452531944444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45990.452531944444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45990.452531944444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45990.452531944444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45990.452531944444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45990.452531944444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45990.452531944444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45990.452531944444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45990.452531944444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45990.452531944444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45990.452531944444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45990.452531944444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45990.452531944444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45990.452531944444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45990.452531944444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45990.452531944444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45990.452531944444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45990.452531944444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45990.452531944444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45990.452531944444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45990.452531944444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45990.452531944444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45990.452531944444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45990.452531944444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45990.452531944444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45990.452531944444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45990.452531944444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45990.452531944444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45990.452531944444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45990.452531944444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45990.452531944444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45990.452531944444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45990.452531944444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45990.452531944444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45990.452531944444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45990.452531944444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45990.452531944444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45990.452531944444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45990.452531944444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45990.452531944444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45990.452531944444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45990.452531944444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45990.452531944444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45990.452531944444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45990.452531944444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45990.452531944444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45990.452531944444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45990.452531944444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45990.452531944444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45990.452531944444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45990.452531944444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45990.452531944444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45990.452531944444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45990.452531944444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45990.452531944444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45990.452531944444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45990.452531944444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45990.452531944444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45990.452531944444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45990.452531944444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45990.452531944444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45990.452531944444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45990.452531944444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45990.452531944444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45990.452531944444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45990.452531944444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45990.452531944444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45990.452531944444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45990.452531944444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45990.452531944444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45990.452531944444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45990.452531944444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45990.452531944444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45990.452531944444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45990.452531944444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45990.452531944444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45990.452531944444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45990.452531944444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45990.452531944444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45990.452531944444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45990.452531944444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45990.452531944444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45990.452531944444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45990.452531944444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45990.452531944444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45990.452531944444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45990.452531944444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45990.452531944444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45990.452531944444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45990.452531944444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45990.452531944444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45990.452531944444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45990.452531944444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45990.452531944444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45990.452531944444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45990.452531944444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45990.452531944444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45990.452531944444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45990.452531944444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45990.452531944444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45990.452531944444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45990.452531944444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45990.452531944444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45990.452531944444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45990.452531944444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45990.452531944444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45990.452531944444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45990.452531944444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45990.452531944444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45990.452531944444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45990.452531944444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45990.452531944444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45990.452531944444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45990.452531944444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45990.452531944444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45990.452531944444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45990.452531944444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45990.452531944444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45990.452531944444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45990.452531944444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45990.452531944444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45990.452531944444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45990.452531944444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45990.452531944444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45990.452531944444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45990.452531944444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45990.452531944444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45990.452531944444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45990.452531944444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45990.452531944444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45990.452531944444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45990.452531944444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45990.452531944444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45990.452531944444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45990.452531944444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45990.452531944444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45990.452531944444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45990.452531944444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45990.452531944444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45990.452531944444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45990.452531944444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45990.452531944444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45990.452531944444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45990.452531944444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45990.452531944444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45990.452531944444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45990.452531944444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45990.452531944444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45990.452531944444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45990.452531944444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45990.452531944444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45990.452531944444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45990.452531944444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45990.452531944444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45990.452531944444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45990.452531944444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45990.452531944444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45990.452531944444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45990.452531944444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45990.452531944444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45990.452531944444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45990.452531944444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45990.452531944444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45990.452531944444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45990.452531944444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45990.452531944444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45990.452531944444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45990.452531944444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45990.452531944444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45990.452531944444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45990.452531944444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45990.452531944444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45990.452531944444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45990.452531944444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45990.452531944444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45990.452531944444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45990.452531944444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45990.452531944444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45990.452531944444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45990.452531944444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45990.452531944444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45990.452531944444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45990.452531944444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45990.452531944444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45990.452531944444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45990.452531944444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45990.452531944444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45990.452531944444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45990.452531944444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45990.452531944444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45990.452531944444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45990.452531944444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45990.452531944444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45990.452531944444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45990.452531944444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45990.452531944444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45990.452531944444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45990.452531944444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45990.452531944444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45990.452531944444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45990.452531944444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45990.452531944444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45990.452531944444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45990.452531944444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45990.452531944444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45990.452531944444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45990.452531944444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45990.452531944444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45990.452531944444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45990.452531944444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45990.452531944444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45990.452531944444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45990.452531944444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45990.452531944444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45990.452531944444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45990.452531944444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45990.452531944444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45990.452531944444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45990.452531944444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45990.452531944444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45990.452531944444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45990.452531944444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45990.452531944444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45990.452531944444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45990.452531944444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45990.452531944444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45990.452531944444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45990.452531944444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45990.452531944444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45990.452531944444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45990.452531944444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45990.452531944444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45990.452531944444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45990.452531944444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45990.452531944444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45990.452531944444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45990.452531944444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45990.452531944444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45990.452531944444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45990.452531944444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45990.452531944444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45990.452531944444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45990.452531944444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45990.452531944444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45990.452531944444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45990.452531944444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45990.452531944444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45990.452531944444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45990.452531944444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45990.452531944444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45990.452531944444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45990.452531944444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45990.452531944444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45990.452531944444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45990.452531944444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45990.452531944444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45990.452531944444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45990.452531944444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45990.452531944444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45990.452531944444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45990.452531944444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45990.452531944444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45990.452531944444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45990.452531944444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45990.452531944444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45990.452531944444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45990.452531944444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45990.452531944444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45990.452531944444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45990.452531944444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45990.452531944444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45990.452531944444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45990.452531944444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45990.452531944444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45990.452531944444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45990.452531944444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45990.452531944444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45990.452531944444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45990.452531944444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45990.452531944444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45990.452531944444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45990.452531944444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45990.452531944444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45990.452531944444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45990.452531944444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45990.452531944444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45990.452531944444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45990.452531944444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45990.452531944444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45990.452531944444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45990.452531944444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45990.452531944444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45990.452531944444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45990.452531944444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45990.452531944444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45990.452531944444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45990.452531944444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45990.452531944444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45990.452531944444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45990.452531944444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45990.452531944444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45990.452531944444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45990.452531944444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45990.452531944444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45990.452531944444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45990.452531944444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45990.452531944444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45990.452531944444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45990.452531944444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45990.452531944444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45990.452531944444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45990.452531944444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45990.452531944444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45990.452531944444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45990.452531944444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45990.452531944444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45990.452531944444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45990.452531944444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45990.452531944444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45990.452531944444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45990.452531944444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45990.452531944444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45990.452531944444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45990.452531944444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45990.452531944444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45990.452531944444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45990.452531944444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45990.452531944444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45990.452531944444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45990.452531944444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45990.452531944444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45990.452531944444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45990.452531944444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45990.452531944444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45990.452531944444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45990.452531944444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45990.452531944444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45990.452531944444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45990.452531944444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45990.452531944444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45990.452531944444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45990.452531944444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45990.452531944444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45990.452531944444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45990.452531944444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45990.452531944444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45990.452531944444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45990.452531944444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45990.452531944444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45990.452531944444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45990.452531944444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45990.452531944444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45990.452531944444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45990.452531944444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45990.452531944444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45990.452531944444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45990.452531944444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45990.452531944444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45990.452531944444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45990.452531944444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45990.452531944444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45990.452531944444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45990.452531944444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45990.452531944444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45990.452531944444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45990.452531944444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45990.452531944444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45990.452531944444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45990.452531944444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45990.452531944444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45990.452531944444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45990.452531944444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45990.452531944444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45990.452531944444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45990.452531944444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45990.452531944444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45990.452531944444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45990.452531944444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45990.452531944444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45990.452531944444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45990.452531944444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45990.452531944444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45990.452531944444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45990.452531944444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45990.452531944444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45990.452531944444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45990.452531944444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45990.452531944444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45990.452531944444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45990.452531944444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45990.452531944444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45990.452531944444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45990.452531944444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45990.452531944444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45990.452531944444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45990.452531944444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45990.452531944444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45990.452531944444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45990.452531944444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45990.452531944444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45990.452531944444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45990.452531944444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45990.452531944444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45990.452531944444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45990.452531944444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45990.452531944444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45990.452531944444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45990.452531944444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45990.452531944444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45990.452531944444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45990.452531944444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45990.452531944444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45990.452531944444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45990.452531944444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45990.452531944444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45990.452531944444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45990.452531944444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45990.452531944444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45990.452531944444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45990.452531944444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45990.452531944444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