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05" documentId="120_S{2AC9BD13-BADA-5192-A53E-5A8FF88502F6}" xr6:coauthVersionLast="47" xr6:coauthVersionMax="47" xr10:uidLastSave="{E3432026-EA91-41CC-88D6-1870FDB03263}"/>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I4" i="4"/>
  <c r="J4" i="4"/>
  <c r="L4" i="4"/>
  <c r="B4"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<sst xmlns="http://schemas.openxmlformats.org/spreadsheetml/2006/main" count="181611" uniqueCount="39220">
  <si>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</si>
  <si>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</si>
  <si>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</si>
  <si>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</si>
  <si>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</si>
  <si>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</si>
  <si>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</si>
  <si>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</si>
  <si>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</si>
  <si>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</si>
  <si>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</si>
  <si>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</si>
  <si>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</si>
  <si>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</si>
  <si>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</si>
  <si>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</si>
  <si>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</si>
  <si>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</si>
  <si>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</si>
  <si>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</si>
  <si>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</si>
  <si>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</si>
  <si>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</si>
  <si>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</si>
  <si>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</si>
  <si>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</si>
  <si>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</si>
  <si>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</si>
  <si>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</si>
  <si>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</si>
  <si>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</si>
  <si>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</si>
  <si>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</si>
  <si>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</si>
  <si>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</si>
  <si>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</si>
  <si>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</si>
  <si>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</si>
  <si>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</si>
  <si>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</si>
  <si>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</si>
  <si>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</si>
  <si>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</si>
  <si>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</si>
  <si>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</si>
  <si>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</si>
  <si>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</si>
  <si>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</si>
  <si>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</si>
  <si>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</si>
  <si>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</si>
  <si>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</si>
  <si>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</si>
  <si>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</si>
  <si>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</si>
  <si>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</si>
  <si>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</si>
  <si>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</si>
  <si>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</si>
  <si>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</si>
  <si>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</si>
  <si>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</si>
  <si>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</si>
  <si>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</si>
  <si>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</si>
  <si>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</si>
  <si>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</si>
  <si>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</si>
  <si>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</si>
  <si>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</si>
  <si>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</si>
  <si>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</si>
  <si>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</si>
  <si>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</si>
  <si>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</si>
  <si>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</si>
  <si>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</si>
  <si>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</si>
  <si>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</si>
  <si>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</si>
  <si>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</si>
  <si>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</si>
  <si>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</si>
  <si>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</si>
  <si>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</si>
  <si>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</si>
  <si>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</si>
  <si>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</si>
  <si>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</si>
  <si>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</si>
  <si>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</si>
  <si>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</si>
  <si>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</si>
  <si>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</si>
  <si>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</si>
  <si>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</si>
  <si>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</si>
  <si>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</si>
  <si>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</si>
  <si>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</si>
  <si>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</si>
  <si>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</si>
  <si>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</si>
  <si>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</si>
  <si>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</si>
  <si>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</si>
  <si>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</si>
  <si>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</si>
  <si>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</si>
  <si>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</si>
  <si>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</si>
  <si>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</si>
  <si>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</si>
  <si>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</si>
  <si>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</si>
  <si>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</si>
  <si>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</si>
  <si>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</si>
  <si>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</si>
  <si>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</si>
  <si>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</si>
  <si>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</si>
  <si>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</si>
  <si>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</si>
  <si>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</si>
  <si>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</si>
  <si>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</si>
  <si>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</si>
  <si>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</si>
  <si>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</si>
  <si>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</si>
  <si>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</si>
  <si>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</si>
  <si>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</si>
  <si>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</si>
  <si>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</si>
  <si>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</si>
  <si>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</si>
  <si>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</si>
  <si>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</si>
  <si>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</si>
  <si>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</si>
  <si>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</si>
  <si>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</si>
  <si>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</si>
  <si>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</si>
  <si>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</si>
  <si>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</si>
  <si>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</si>
  <si>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</si>
  <si>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</si>
  <si>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</si>
  <si>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</si>
  <si>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</si>
  <si>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</si>
  <si>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</si>
  <si>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</si>
  <si>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</si>
  <si>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</si>
  <si>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</si>
  <si>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</si>
  <si>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</si>
  <si>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</si>
  <si>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</si>
  <si>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</si>
  <si>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</si>
  <si>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</si>
  <si>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</si>
  <si>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</si>
  <si>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</si>
  <si>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</si>
  <si>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</si>
  <si>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</si>
  <si>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</si>
  <si>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</si>
  <si>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</si>
  <si>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</si>
  <si>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</si>
  <si>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</si>
  <si>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</si>
  <si>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</si>
  <si>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</si>
  <si>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</si>
  <si>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</si>
  <si>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</si>
  <si>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</si>
  <si>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</si>
  <si>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</si>
  <si>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</si>
  <si>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</si>
  <si>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</si>
  <si>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</si>
  <si>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</si>
  <si>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</si>
  <si>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</si>
  <si>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</si>
  <si>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</si>
  <si>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</si>
  <si>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</si>
  <si>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</si>
  <si>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</si>
  <si>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</si>
  <si>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</si>
  <si>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</si>
  <si>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</si>
  <si>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</si>
  <si>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</si>
  <si>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</si>
  <si>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</si>
  <si>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</si>
  <si>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</si>
  <si>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</si>
  <si>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</si>
  <si>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</si>
  <si>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</si>
  <si>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</si>
  <si>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</si>
  <si>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</si>
  <si>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</si>
  <si>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</si>
  <si>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</si>
  <si>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</si>
  <si>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</si>
  <si>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</si>
  <si>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</si>
  <si>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</si>
  <si>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</si>
  <si>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</si>
  <si>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</si>
  <si>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</si>
  <si>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</si>
  <si>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</si>
  <si>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</si>
  <si>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</si>
  <si>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</si>
  <si>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</si>
  <si>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</si>
  <si>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</si>
  <si>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</si>
  <si>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</si>
  <si>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</si>
  <si>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</si>
  <si>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</si>
  <si>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</si>
  <si>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</si>
  <si>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</si>
  <si>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</si>
  <si>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</si>
  <si>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</si>
  <si>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</si>
  <si>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</si>
  <si>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</si>
  <si>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</si>
  <si>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</si>
  <si>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</si>
  <si>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</si>
  <si>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</si>
  <si>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</si>
  <si>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</si>
  <si>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</si>
  <si>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</si>
  <si>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</si>
  <si>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</si>
  <si>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</si>
  <si>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</si>
  <si>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</si>
  <si>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</si>
  <si>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</si>
  <si>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</si>
  <si>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</si>
  <si>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</si>
  <si>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</si>
  <si>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</si>
  <si>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</si>
  <si>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</si>
  <si>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</si>
  <si>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</si>
  <si>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</si>
  <si>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</si>
  <si>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</si>
  <si>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</si>
  <si>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</si>
  <si>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</si>
  <si>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</si>
  <si>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</si>
  <si>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</si>
  <si>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</si>
  <si>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</si>
  <si>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</si>
  <si>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</si>
  <si>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</si>
  <si>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</si>
  <si>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</si>
  <si>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</si>
  <si>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</si>
  <si>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</si>
  <si>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</si>
  <si>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</si>
  <si>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</si>
  <si>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</si>
  <si>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</si>
  <si>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</si>
  <si>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</si>
  <si>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</si>
  <si>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</si>
  <si>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</si>
  <si>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</si>
  <si>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</si>
  <si>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</si>
  <si>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</si>
  <si>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</si>
  <si>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</si>
  <si>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</si>
  <si>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</si>
  <si>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</si>
  <si>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</si>
  <si>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</si>
  <si>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</si>
  <si>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</si>
  <si>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</si>
  <si>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</si>
  <si>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</si>
  <si>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</si>
  <si>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</si>
  <si>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</si>
  <si>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</si>
  <si>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</si>
  <si>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</si>
  <si>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</si>
  <si>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</si>
  <si>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</si>
  <si>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</si>
  <si>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</si>
  <si>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</si>
  <si>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</si>
  <si>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</si>
  <si>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</si>
  <si>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</si>
  <si>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</si>
  <si>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</si>
  <si>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</si>
  <si>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</si>
  <si>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</si>
  <si>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</si>
  <si>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</si>
  <si>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</si>
  <si>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</si>
  <si>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</si>
  <si>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</si>
  <si>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</si>
  <si>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</si>
  <si>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</si>
  <si>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</si>
  <si>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</si>
  <si>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</si>
  <si>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</si>
  <si>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</si>
  <si>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</si>
  <si>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</si>
  <si>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</si>
  <si>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</si>
  <si>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</si>
  <si>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</si>
  <si>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</si>
  <si>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</si>
  <si>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</si>
  <si>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</si>
  <si>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</si>
  <si>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</si>
  <si>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</si>
  <si>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</si>
  <si>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</si>
  <si>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</si>
  <si>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</si>
  <si>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</si>
  <si>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</si>
  <si>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</si>
  <si>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</si>
  <si>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</si>
  <si>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</si>
  <si>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</si>
  <si>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</si>
  <si>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</si>
  <si>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</si>
  <si>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</si>
  <si>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</si>
  <si>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</si>
  <si>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</si>
  <si>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</si>
  <si>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</si>
  <si>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</si>
  <si>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</si>
  <si>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</si>
  <si>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</si>
  <si>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</si>
  <si>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</si>
  <si>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</si>
  <si>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</si>
  <si>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</si>
  <si>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</si>
  <si>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</si>
  <si>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</si>
  <si>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</si>
  <si>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</si>
  <si>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</si>
  <si>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</si>
  <si>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</si>
  <si>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</si>
  <si>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</si>
  <si>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</si>
  <si>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</si>
  <si>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</si>
  <si>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</si>
  <si>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</si>
  <si>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</si>
  <si>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</si>
  <si>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</si>
  <si>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</si>
  <si>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</si>
  <si>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</si>
  <si>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</si>
  <si>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</si>
  <si>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</si>
  <si>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</si>
  <si>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</si>
  <si>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</si>
  <si>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</si>
  <si>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</si>
  <si>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</si>
  <si>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</si>
  <si>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</si>
  <si>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</si>
  <si>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</si>
  <si>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</si>
  <si>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</si>
  <si>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</si>
  <si>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</si>
  <si>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</si>
  <si>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</si>
  <si>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</si>
  <si>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</si>
  <si>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</si>
  <si>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</si>
  <si>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</si>
  <si>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</si>
  <si>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</si>
  <si>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</si>
  <si>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</si>
  <si>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</si>
  <si>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</si>
  <si>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</si>
  <si>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</si>
  <si>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</si>
  <si>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</si>
  <si>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</si>
  <si>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</si>
  <si>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</si>
  <si>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</si>
  <si>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</si>
  <si>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</si>
  <si>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</si>
  <si>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</si>
  <si>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</si>
  <si>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</si>
  <si>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</si>
  <si>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</si>
  <si>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</si>
  <si>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</si>
  <si>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</si>
  <si>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</si>
  <si>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</si>
  <si>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</si>
  <si>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</si>
  <si>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</si>
  <si>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</si>
  <si>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</si>
  <si>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</si>
  <si>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</si>
  <si>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</si>
  <si>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</si>
  <si>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</si>
  <si>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</si>
  <si>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</si>
  <si>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</si>
  <si>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</si>
  <si>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</si>
  <si>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</si>
  <si>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</si>
  <si>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</si>
  <si>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</si>
  <si>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</si>
  <si>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</si>
  <si>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</si>
  <si>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</si>
  <si>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</si>
  <si>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</si>
  <si>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</si>
  <si>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</si>
  <si>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</si>
  <si>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</si>
  <si>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</si>
  <si>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</si>
  <si>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</si>
  <si>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</si>
  <si>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</si>
  <si>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</si>
  <si>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</si>
  <si>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</si>
  <si>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</si>
  <si>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</si>
  <si>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</si>
  <si>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</si>
  <si>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</si>
  <si>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</si>
  <si>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</si>
  <si>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</si>
  <si>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</si>
  <si>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</si>
  <si>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</si>
  <si>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</si>
  <si>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</si>
  <si>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</si>
  <si>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</si>
  <si>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</si>
  <si>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</si>
  <si>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</si>
  <si>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</si>
  <si>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</si>
  <si>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</si>
  <si>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</si>
  <si>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</si>
  <si>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</si>
  <si>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</si>
  <si>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</si>
  <si>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</si>
  <si>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</si>
  <si>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</si>
  <si>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</si>
  <si>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</si>
  <si>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</si>
  <si>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</si>
  <si>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</si>
  <si>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</si>
  <si>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</si>
  <si>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</si>
  <si>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</si>
  <si>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</si>
  <si>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</si>
  <si>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</si>
  <si>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</si>
  <si>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</si>
  <si>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</si>
  <si>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</si>
  <si>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</si>
  <si>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</si>
  <si>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</si>
  <si>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</si>
  <si>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</si>
  <si>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</si>
  <si>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</si>
  <si>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</si>
  <si>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</si>
  <si>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</si>
  <si>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</si>
  <si>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</si>
  <si>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</si>
  <si>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</si>
  <si>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</si>
  <si>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</si>
  <si>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</si>
  <si>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</si>
  <si>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</si>
  <si>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</si>
  <si>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</si>
  <si>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</si>
  <si>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</si>
  <si>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</si>
  <si>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</si>
  <si>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</si>
  <si>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</si>
  <si>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</si>
  <si>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</si>
  <si>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</si>
  <si>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</si>
  <si>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</si>
  <si>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</si>
  <si>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</si>
  <si>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</si>
  <si>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</si>
  <si>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</si>
  <si>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</si>
  <si>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</si>
  <si>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</si>
  <si>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</si>
  <si>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</si>
  <si>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</si>
  <si>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</si>
  <si>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</si>
  <si>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</si>
  <si>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</si>
  <si>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</si>
  <si>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</si>
  <si>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</si>
  <si>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</si>
  <si>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</si>
  <si>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</si>
  <si>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</si>
  <si>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</si>
  <si>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</si>
  <si>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</si>
  <si>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</si>
  <si>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</si>
  <si>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</si>
  <si>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</si>
  <si>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</si>
  <si>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</si>
  <si>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</si>
  <si>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</si>
  <si>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</si>
  <si>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</si>
  <si>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</si>
  <si>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</si>
  <si>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</si>
  <si>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</si>
  <si>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</si>
  <si>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</si>
  <si>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</si>
  <si>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</si>
  <si>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</si>
  <si>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</si>
  <si>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</si>
  <si>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</si>
  <si>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</si>
  <si>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</si>
  <si>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</si>
  <si>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</si>
  <si>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</si>
  <si>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</si>
  <si>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</si>
  <si>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</si>
  <si>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</si>
  <si>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</si>
  <si>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</si>
  <si>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</si>
  <si>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</si>
  <si>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</si>
  <si>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</si>
  <si>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</si>
  <si>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</si>
  <si>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</si>
  <si>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</si>
  <si>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</si>
  <si>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</si>
  <si>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</si>
  <si>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</si>
  <si>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</si>
  <si>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</si>
  <si>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</si>
  <si>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</si>
  <si>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</si>
  <si>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</si>
  <si>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</si>
  <si>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</si>
  <si>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</si>
  <si>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</si>
  <si>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</si>
  <si>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</si>
  <si>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</si>
  <si>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</si>
  <si>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</si>
  <si>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</si>
  <si>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</si>
  <si>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</si>
  <si>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</si>
  <si>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</si>
  <si>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</si>
  <si>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</si>
  <si>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</si>
  <si>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</si>
  <si>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</si>
  <si>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</si>
  <si>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</si>
  <si>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</si>
  <si>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</si>
  <si>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</si>
  <si>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</si>
  <si>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</si>
  <si>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</si>
  <si>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</si>
  <si>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</si>
  <si>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</si>
  <si>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</si>
  <si>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</si>
  <si>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</si>
  <si>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</si>
  <si>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</si>
  <si>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</si>
  <si>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</si>
  <si>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</si>
  <si>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</si>
  <si>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</si>
  <si>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</si>
  <si>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</si>
  <si>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</si>
  <si>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</si>
  <si>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</si>
  <si>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</si>
  <si>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</si>
  <si>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</si>
  <si>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</si>
  <si>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</si>
  <si>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</si>
  <si>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</si>
  <si>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</si>
  <si>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</si>
  <si>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</si>
  <si>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</si>
  <si>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</si>
  <si>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</si>
  <si>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</si>
  <si>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</si>
  <si>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</si>
  <si>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</si>
  <si>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</si>
  <si>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</si>
  <si>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</si>
  <si>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</si>
  <si>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</si>
  <si>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</si>
  <si>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</si>
  <si>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</si>
  <si>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</si>
  <si>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</si>
  <si>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</si>
  <si>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</si>
  <si>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</si>
  <si>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</si>
  <si>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</si>
  <si>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</si>
  <si>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</si>
  <si>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</si>
  <si>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</si>
  <si>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</si>
  <si>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</si>
  <si>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</si>
  <si>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</si>
  <si>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</si>
  <si>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</si>
  <si>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</si>
  <si>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</si>
  <si>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</si>
  <si>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</si>
  <si>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</si>
  <si>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</si>
  <si>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</si>
  <si>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</si>
  <si>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</si>
  <si>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</si>
  <si>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</si>
  <si>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</si>
  <si>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</si>
  <si>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</si>
  <si>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</si>
  <si>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</si>
  <si>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</si>
  <si>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</si>
  <si>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</si>
  <si>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</si>
  <si>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</si>
  <si>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</si>
  <si>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</si>
  <si>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</si>
  <si>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</si>
  <si>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</si>
  <si>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</si>
  <si>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</si>
  <si>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</si>
  <si>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</si>
  <si>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</si>
  <si>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</si>
  <si>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</si>
  <si>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</si>
  <si>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</si>
  <si>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</si>
  <si>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</si>
  <si>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</si>
  <si>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</si>
  <si>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</si>
  <si>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</si>
  <si>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</si>
  <si>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</si>
  <si>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</si>
  <si>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</si>
  <si>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</si>
  <si>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</si>
  <si>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</si>
  <si>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</si>
  <si>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</si>
  <si>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</si>
  <si>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</si>
  <si>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</si>
  <si>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</si>
  <si>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</si>
  <si>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</si>
  <si>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</si>
  <si>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</si>
  <si>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</si>
  <si>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</si>
  <si>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</si>
  <si>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</si>
  <si>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</si>
  <si>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</si>
  <si>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</si>
  <si>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</si>
  <si>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</si>
  <si>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</si>
  <si>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</si>
  <si>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</si>
  <si>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</si>
  <si>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</si>
  <si>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</si>
  <si>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</si>
  <si>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</si>
  <si>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</si>
  <si>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</si>
  <si>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</si>
  <si>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</si>
  <si>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</si>
  <si>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</si>
  <si>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</si>
  <si>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</si>
  <si>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</si>
  <si>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</si>
  <si>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</si>
  <si>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</si>
  <si>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</si>
  <si>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</si>
  <si>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</si>
  <si>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</si>
  <si>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</si>
  <si>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</si>
  <si>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</si>
  <si>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</si>
  <si>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</si>
  <si>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</si>
  <si>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</si>
  <si>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</si>
  <si>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</si>
  <si>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</si>
  <si>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</si>
  <si>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</si>
  <si>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</si>
  <si>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</si>
  <si>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</si>
  <si>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</si>
  <si>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</si>
  <si>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</si>
  <si>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</si>
  <si>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</si>
  <si>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</si>
  <si>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</si>
  <si>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</si>
  <si>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</si>
  <si>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</si>
  <si>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</si>
  <si>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</si>
  <si>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</si>
  <si>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</si>
  <si>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</si>
  <si>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</si>
  <si>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</si>
  <si>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</si>
  <si>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</si>
  <si>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</si>
  <si>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</si>
  <si>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</si>
  <si>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</si>
  <si>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</si>
  <si>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</si>
  <si>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</si>
  <si>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</si>
  <si>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</si>
  <si>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</si>
  <si>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</si>
  <si>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</si>
  <si>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</si>
  <si>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</si>
  <si>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</si>
  <si>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</si>
  <si>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</si>
  <si>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</si>
  <si>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</si>
  <si>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</si>
  <si>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</si>
  <si>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</si>
  <si>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</si>
  <si>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</si>
  <si>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</si>
  <si>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</si>
  <si>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</si>
  <si>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</si>
  <si>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</si>
  <si>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</si>
  <si>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</si>
  <si>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</si>
  <si>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</si>
  <si>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</si>
  <si>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</si>
  <si>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</si>
  <si>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</si>
  <si>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</si>
  <si>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</si>
  <si>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</si>
  <si>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</si>
  <si>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</si>
  <si>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</si>
  <si>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</si>
  <si>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</si>
  <si>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</si>
  <si>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</si>
  <si>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</si>
  <si>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</si>
  <si>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</si>
  <si>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</si>
  <si>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</si>
  <si>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</si>
  <si>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</si>
  <si>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</si>
  <si>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</si>
  <si>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</si>
  <si>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</si>
  <si>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</si>
  <si>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</si>
  <si>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</si>
  <si>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</si>
  <si>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</si>
  <si>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</si>
  <si>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</si>
  <si>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</si>
  <si>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</si>
  <si>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</si>
  <si>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</si>
  <si>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</si>
  <si>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</si>
  <si>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</si>
  <si>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</si>
  <si>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</si>
  <si>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</si>
  <si>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</si>
  <si>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</si>
  <si>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</si>
  <si>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</si>
  <si>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</si>
  <si>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</si>
  <si>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</si>
  <si>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</si>
  <si>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</si>
  <si>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</si>
  <si>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</si>
  <si>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</si>
  <si>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</si>
  <si>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</si>
  <si>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</si>
  <si>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</si>
  <si>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</si>
  <si>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</si>
  <si>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</si>
  <si>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</si>
  <si>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</si>
  <si>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</si>
  <si>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</si>
  <si>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</si>
  <si>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</si>
  <si>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</si>
  <si>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</si>
  <si>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</si>
  <si>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</si>
  <si>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</si>
  <si>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</si>
  <si>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</si>
  <si>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</si>
  <si>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</si>
  <si>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</si>
  <si>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</si>
  <si>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</si>
  <si>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</si>
  <si>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</si>
  <si>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</si>
  <si>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</si>
  <si>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</si>
  <si>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</si>
  <si>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</si>
  <si>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</si>
  <si>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</si>
  <si>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</si>
  <si>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</si>
  <si>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</si>
  <si>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</si>
  <si>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</si>
  <si>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</si>
  <si>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</si>
  <si>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</si>
  <si>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</si>
  <si>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</si>
  <si>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</si>
  <si>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</si>
  <si>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</si>
  <si>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</si>
  <si>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</si>
  <si>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</si>
  <si>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</si>
  <si>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</si>
  <si>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</si>
  <si>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</si>
  <si>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</si>
  <si>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</si>
  <si>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</si>
  <si>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</si>
  <si>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</si>
  <si>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</si>
  <si>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</si>
  <si>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</si>
  <si>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</si>
  <si>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</si>
  <si>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</si>
  <si>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</si>
  <si>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</si>
  <si>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</si>
  <si>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</si>
  <si>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</si>
  <si>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</si>
  <si>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</si>
  <si>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</si>
  <si>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</si>
  <si>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</si>
  <si>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</si>
  <si>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</si>
  <si>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</si>
  <si>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</si>
  <si>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</si>
  <si>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</si>
  <si>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</si>
  <si>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</si>
  <si>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</si>
  <si>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</si>
  <si>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</si>
  <si>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</si>
  <si>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</si>
  <si>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</si>
  <si>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</si>
  <si>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</si>
  <si>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</si>
  <si>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</si>
  <si>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</si>
  <si>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</si>
  <si>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</si>
  <si>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</si>
  <si>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</si>
  <si>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</si>
  <si>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</si>
  <si>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</si>
  <si>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</si>
  <si>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</si>
  <si>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</si>
  <si>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</si>
  <si>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</si>
  <si>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</si>
  <si>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</si>
  <si>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</si>
  <si>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</si>
  <si>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</si>
  <si>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</si>
  <si>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</si>
  <si>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</si>
  <si>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</si>
  <si>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</si>
  <si>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</si>
  <si>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</si>
  <si>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</si>
  <si>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</si>
  <si>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</si>
  <si>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</si>
  <si>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</si>
  <si>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</si>
  <si>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</si>
  <si>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</si>
  <si>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</si>
  <si>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</si>
  <si>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</si>
  <si>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</si>
  <si>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</si>
  <si>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</si>
  <si>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</si>
  <si>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</si>
  <si>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</si>
  <si>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</si>
  <si>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</si>
  <si>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</si>
  <si>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</si>
  <si>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</si>
  <si>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</si>
  <si>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</si>
  <si>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</si>
  <si>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</si>
  <si>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</si>
  <si>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</si>
  <si>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</si>
  <si>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</si>
  <si>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</si>
  <si>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</si>
  <si>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</si>
  <si>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</si>
  <si>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</si>
  <si>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</si>
  <si>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</si>
  <si>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</si>
  <si>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</si>
  <si>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</si>
  <si>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</si>
  <si>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</si>
  <si>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</si>
  <si>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</si>
  <si>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</si>
  <si>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</si>
  <si>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</si>
  <si>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</si>
  <si>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</si>
  <si>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</si>
  <si>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</si>
  <si>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</si>
  <si>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</si>
  <si>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</si>
  <si>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</si>
  <si>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</si>
  <si>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</si>
  <si>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</si>
  <si>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</si>
  <si>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</si>
  <si>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</si>
  <si>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</si>
  <si>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</si>
  <si>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</si>
  <si>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</si>
  <si>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</si>
  <si>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</si>
  <si>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</si>
  <si>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</si>
  <si>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</si>
  <si>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</si>
  <si>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</si>
  <si>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</si>
  <si>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</si>
  <si>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</si>
  <si>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</si>
  <si>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</si>
  <si>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</si>
  <si>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</si>
  <si>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</si>
  <si>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</si>
  <si>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</si>
  <si>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</si>
  <si>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</si>
  <si>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</si>
  <si>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</si>
  <si>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</si>
  <si>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</si>
  <si>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</si>
  <si>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</si>
  <si>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</si>
  <si>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</si>
  <si>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</si>
  <si>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</si>
  <si>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</si>
  <si>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</si>
  <si>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</si>
  <si>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</si>
  <si>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</si>
  <si>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</si>
  <si>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</si>
  <si>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</si>
  <si>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</si>
  <si>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</si>
  <si>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</si>
  <si>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</si>
  <si>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</si>
  <si>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</si>
  <si>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</si>
  <si>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</si>
  <si>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</si>
  <si>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</si>
  <si>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</si>
  <si>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</si>
  <si>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</si>
  <si>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</si>
  <si>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</si>
  <si>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</si>
  <si>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</si>
  <si>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</si>
  <si>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</si>
  <si>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</si>
  <si>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</si>
  <si>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</si>
  <si>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</si>
  <si>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</si>
  <si>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</si>
  <si>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</si>
  <si>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</si>
  <si>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</si>
  <si>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</si>
  <si>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</si>
  <si>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</si>
  <si>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</si>
  <si>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</si>
  <si>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</si>
  <si>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</si>
  <si>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</si>
  <si>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</si>
  <si>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</si>
  <si>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</si>
  <si>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</si>
  <si>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</si>
  <si>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</si>
  <si>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</si>
  <si>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</si>
  <si>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</si>
  <si>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</si>
  <si>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</si>
  <si>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</si>
  <si>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</si>
  <si>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</si>
  <si>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</si>
  <si>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</si>
  <si>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</si>
  <si>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</si>
  <si>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</si>
  <si>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</si>
  <si>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</si>
  <si>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</si>
  <si>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</si>
  <si>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</si>
  <si>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</si>
  <si>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</si>
  <si>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</si>
  <si>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</si>
  <si>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</si>
  <si>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</si>
  <si>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</si>
  <si>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</si>
  <si>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</si>
  <si>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</si>
  <si>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</si>
  <si>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</si>
  <si>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</si>
  <si>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</si>
  <si>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</si>
  <si>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</si>
  <si>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</si>
  <si>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</si>
  <si>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</si>
  <si>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</si>
  <si>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</si>
  <si>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</si>
  <si>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</si>
  <si>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</si>
  <si>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</si>
  <si>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</si>
  <si>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</si>
  <si>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</si>
  <si>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</si>
  <si>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</si>
  <si>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</si>
  <si>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</si>
  <si>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</si>
  <si>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</si>
  <si>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</si>
  <si>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</si>
  <si>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</si>
  <si>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</si>
  <si>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</si>
  <si>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</si>
  <si>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</si>
  <si>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</si>
  <si>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</si>
  <si>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</si>
  <si>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</si>
  <si>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</si>
  <si>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</si>
  <si>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</si>
  <si>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</si>
  <si>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</si>
  <si>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</si>
  <si>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</si>
  <si>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</si>
  <si>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</si>
  <si>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</si>
  <si>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</si>
  <si>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</si>
  <si>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</si>
  <si>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</si>
  <si>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</si>
  <si>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</si>
  <si>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</si>
  <si>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</si>
  <si>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</si>
  <si>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</si>
  <si>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</si>
  <si>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</si>
  <si>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</si>
  <si>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</si>
  <si>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</si>
  <si>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</si>
  <si>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</si>
  <si>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</si>
  <si>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</si>
  <si>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</si>
  <si>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</si>
  <si>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</si>
  <si>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</si>
  <si>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</si>
  <si>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</si>
  <si>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</si>
  <si>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</si>
  <si>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</si>
  <si>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</si>
  <si>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</si>
  <si>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</si>
  <si>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</si>
  <si>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</si>
  <si>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</si>
  <si>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</si>
  <si>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</si>
  <si>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</si>
  <si>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</si>
  <si>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</si>
  <si>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</si>
  <si>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</si>
  <si>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</si>
  <si>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</si>
  <si>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</si>
  <si>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</si>
  <si>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</si>
  <si>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</si>
  <si>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</si>
  <si>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</si>
  <si>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</si>
  <si>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</si>
  <si>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</si>
  <si>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</si>
  <si>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</si>
  <si>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</si>
  <si>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</si>
  <si>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</si>
  <si>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</si>
  <si>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</si>
  <si>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</si>
  <si>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</si>
  <si>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</si>
  <si>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</si>
  <si>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</si>
  <si>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</si>
  <si>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</si>
  <si>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</si>
  <si>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</si>
  <si>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</si>
  <si>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</si>
  <si>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</si>
  <si>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</si>
  <si>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</si>
  <si>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</si>
  <si>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</si>
  <si>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</si>
  <si>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</si>
  <si>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</si>
  <si>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</si>
  <si>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</si>
  <si>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</si>
  <si>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</si>
  <si>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</si>
  <si>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</si>
  <si>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</si>
  <si>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</si>
  <si>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</si>
  <si>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</si>
  <si>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</si>
  <si>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</si>
  <si>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</si>
  <si>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</si>
  <si>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</si>
  <si>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</si>
  <si>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</si>
  <si>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</si>
  <si>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</si>
  <si>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</si>
  <si>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</si>
  <si>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</si>
  <si>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</si>
  <si>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</si>
  <si>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</si>
  <si>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</si>
  <si>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</si>
  <si>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</si>
  <si>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</si>
  <si>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</si>
  <si>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</si>
  <si>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</si>
  <si>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</si>
  <si>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</si>
  <si>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</si>
  <si>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</si>
  <si>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</si>
  <si>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</si>
  <si>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</si>
  <si>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</si>
  <si>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</si>
  <si>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</si>
  <si>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</si>
  <si>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</si>
  <si>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</si>
  <si>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</si>
  <si>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</si>
  <si>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</si>
  <si>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</si>
  <si>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</si>
  <si>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</si>
  <si>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</si>
  <si>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</si>
  <si>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</si>
  <si>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</si>
  <si>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</si>
  <si>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</si>
  <si>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</si>
  <si>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</si>
  <si>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</si>
  <si>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</si>
  <si>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</si>
  <si>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</si>
  <si>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</si>
  <si>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</si>
  <si>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</si>
  <si>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</si>
  <si>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</si>
  <si>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</si>
  <si>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</si>
  <si>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</si>
  <si>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</si>
  <si>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</si>
  <si>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</si>
  <si>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</si>
  <si>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</si>
  <si>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</si>
  <si>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</si>
  <si>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</si>
  <si>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</si>
  <si>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</si>
  <si>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</si>
  <si>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</si>
  <si>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</si>
  <si>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</si>
  <si>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</si>
  <si>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</si>
  <si>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</si>
  <si>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</si>
  <si>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</si>
  <si>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</si>
  <si>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</si>
  <si>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</si>
  <si>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</si>
  <si>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</si>
  <si>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</si>
  <si>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</si>
  <si>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</si>
  <si>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</si>
  <si>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</si>
  <si>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</si>
  <si>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</si>
  <si>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</si>
  <si>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</si>
  <si>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</si>
  <si>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</si>
  <si>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</si>
  <si>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</si>
  <si>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</si>
  <si>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</si>
  <si>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</si>
  <si>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</si>
  <si>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</si>
  <si>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</si>
  <si>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</si>
  <si>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</si>
  <si>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</si>
  <si>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</si>
  <si>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</si>
  <si>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</si>
  <si>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</si>
  <si>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</si>
  <si>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</si>
  <si>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</si>
  <si>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</si>
  <si>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</si>
  <si>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</si>
  <si>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</si>
  <si>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</si>
  <si>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</si>
  <si>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</si>
  <si>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</si>
  <si>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</si>
  <si>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</si>
  <si>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</si>
  <si>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</si>
  <si>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</si>
  <si>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</si>
  <si>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</si>
  <si>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</si>
  <si>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</si>
  <si>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</si>
  <si>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</si>
  <si>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</si>
  <si>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</si>
  <si>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</si>
  <si>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</si>
  <si>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</si>
  <si>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</si>
  <si>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</si>
  <si>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</si>
  <si>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</si>
  <si>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</si>
  <si>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</si>
  <si>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</si>
  <si>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</si>
  <si>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</si>
  <si>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</si>
  <si>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</si>
  <si>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</si>
  <si>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</si>
  <si>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</si>
  <si>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</si>
  <si>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</si>
  <si>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</si>
  <si>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</si>
  <si>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</si>
  <si>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</si>
  <si>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</si>
  <si>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</si>
  <si>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</si>
  <si>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</si>
  <si>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</si>
  <si>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</si>
  <si>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</si>
  <si>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</si>
  <si>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</si>
  <si>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</si>
  <si>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</si>
  <si>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</si>
  <si>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</si>
  <si>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</si>
  <si>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</si>
  <si>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</si>
  <si>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</si>
  <si>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</si>
  <si>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</si>
  <si>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</si>
  <si>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</si>
  <si>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</si>
  <si>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</si>
  <si>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</si>
  <si>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</si>
  <si>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</si>
  <si>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</si>
  <si>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</si>
  <si>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</si>
  <si>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</si>
  <si>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</si>
  <si>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</si>
  <si>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</si>
  <si>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</si>
  <si>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</si>
  <si>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</si>
  <si>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</si>
  <si>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</si>
  <si>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</si>
  <si>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</si>
  <si>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</si>
  <si>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</si>
  <si>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</si>
  <si>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</si>
  <si>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</si>
  <si>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</si>
  <si>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</si>
  <si>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</si>
  <si>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</si>
  <si>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</si>
  <si>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</si>
  <si>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</si>
  <si>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</si>
  <si>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</si>
  <si>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</si>
  <si>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</si>
  <si>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</si>
  <si>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</si>
  <si>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</si>
  <si>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</si>
  <si>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</si>
  <si>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</si>
  <si>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</si>
  <si>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</si>
  <si>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</si>
  <si>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</si>
  <si>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</si>
  <si>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</si>
  <si>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</si>
  <si>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</si>
  <si>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</si>
  <si>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</si>
  <si>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</si>
  <si>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</si>
  <si>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</si>
  <si>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</si>
  <si>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</si>
  <si>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</si>
  <si>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</si>
  <si>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</si>
  <si>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</si>
  <si>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</si>
  <si>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</si>
  <si>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</si>
  <si>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</si>
  <si>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</si>
  <si>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</si>
  <si>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</si>
  <si>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</si>
  <si>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</si>
  <si>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</si>
  <si>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</si>
  <si>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</si>
  <si>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</si>
  <si>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</si>
  <si>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</si>
  <si>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</si>
  <si>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</si>
  <si>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</si>
  <si>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</si>
  <si>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</si>
  <si>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</si>
  <si>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</si>
  <si>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</si>
  <si>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</si>
  <si>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</si>
  <si>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</si>
  <si>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</si>
  <si>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</si>
  <si>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</si>
  <si>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</si>
  <si>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</si>
  <si>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</si>
  <si>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</si>
  <si>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</si>
  <si>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</si>
  <si>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</si>
  <si>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</si>
  <si>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</si>
  <si>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</si>
  <si>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</si>
  <si>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</si>
  <si>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</si>
  <si>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</si>
  <si>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</si>
  <si>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</si>
  <si>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</si>
  <si>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</si>
  <si>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</si>
  <si>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</si>
  <si>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</si>
  <si>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</si>
  <si>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</si>
  <si>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</si>
  <si>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</si>
  <si>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</si>
  <si>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</si>
  <si>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</si>
  <si>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</si>
  <si>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</si>
  <si>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</si>
  <si>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</si>
  <si>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</si>
  <si>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</si>
  <si>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</si>
  <si>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</si>
  <si>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</si>
  <si>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</si>
  <si>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</si>
  <si>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</si>
  <si>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</si>
  <si>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</si>
  <si>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</si>
  <si>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</si>
  <si>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</si>
  <si>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</si>
  <si>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</si>
  <si>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</si>
  <si>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</si>
  <si>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</si>
  <si>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</si>
  <si>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</si>
  <si>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</si>
  <si>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</si>
  <si>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</si>
  <si>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</si>
  <si>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</si>
  <si>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</si>
  <si>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</si>
  <si>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</si>
  <si>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</si>
  <si>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</si>
  <si>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</si>
  <si>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</si>
  <si>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</si>
  <si>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</si>
  <si>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</si>
  <si>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</si>
  <si>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</si>
  <si>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</si>
  <si>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</si>
  <si>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</si>
  <si>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</si>
  <si>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</si>
  <si>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</si>
  <si>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</si>
  <si>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</si>
  <si>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</si>
  <si>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</si>
  <si>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</si>
  <si>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</si>
  <si>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</si>
  <si>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</si>
  <si>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</si>
  <si>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</si>
  <si>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</si>
  <si>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</si>
  <si>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</si>
  <si>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</si>
  <si>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</si>
  <si>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</si>
  <si>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</si>
  <si>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</si>
  <si>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</si>
  <si>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</si>
  <si>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</si>
  <si>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</si>
  <si>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</si>
  <si>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</si>
  <si>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</si>
  <si>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</si>
  <si>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</si>
  <si>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</si>
  <si>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</si>
  <si>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</si>
  <si>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</si>
  <si>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</si>
  <si>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</si>
  <si>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</si>
  <si>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</si>
  <si>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</si>
  <si>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</si>
  <si>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</si>
  <si>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</si>
  <si>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</si>
  <si>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</si>
  <si>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</si>
  <si>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</si>
  <si>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</si>
  <si>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</si>
  <si>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</si>
  <si>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</si>
  <si>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</si>
  <si>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</si>
  <si>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</si>
  <si>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</si>
  <si>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</si>
  <si>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</si>
  <si>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</si>
  <si>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</si>
  <si>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</si>
  <si>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</si>
  <si>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</si>
  <si>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</si>
  <si>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</si>
  <si>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</si>
  <si>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</si>
  <si>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</si>
  <si>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</si>
  <si>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</si>
  <si>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</si>
  <si>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</si>
  <si>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</si>
  <si>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</si>
  <si>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</si>
  <si>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</si>
  <si>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</si>
  <si>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</si>
  <si>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</si>
  <si>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</si>
  <si>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</si>
  <si>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</si>
  <si>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</si>
  <si>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</si>
  <si>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</si>
  <si>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</si>
  <si>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</si>
  <si>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</si>
  <si>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</si>
  <si>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</si>
  <si>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</si>
  <si>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</si>
  <si>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</si>
  <si>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</si>
  <si>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</si>
  <si>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</si>
  <si>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</si>
  <si>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</si>
  <si>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</si>
  <si>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</si>
  <si>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</si>
  <si>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</si>
  <si>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</si>
  <si>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</si>
  <si>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</si>
  <si>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</si>
  <si>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</si>
  <si>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</si>
  <si>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</si>
  <si>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</si>
  <si>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</si>
  <si>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</si>
  <si>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</si>
  <si>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</si>
  <si>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</si>
  <si>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</si>
  <si>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</si>
  <si>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</si>
  <si>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</si>
  <si>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</si>
  <si>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</si>
  <si>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</si>
  <si>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</si>
  <si>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</si>
  <si>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</si>
  <si>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</si>
  <si>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</si>
  <si>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</si>
  <si>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</si>
  <si>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</si>
  <si>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</si>
  <si>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</si>
  <si>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</si>
  <si>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</si>
  <si>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</si>
  <si>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</si>
  <si>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</si>
  <si>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</si>
  <si>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</si>
  <si>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</si>
  <si>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</si>
  <si>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</si>
  <si>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</si>
  <si>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</si>
  <si>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</si>
  <si>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</si>
  <si>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</si>
  <si>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</si>
  <si>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</si>
  <si>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</si>
  <si>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</si>
  <si>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</si>
  <si>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</si>
  <si>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</si>
  <si>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</si>
  <si>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</si>
  <si>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</si>
  <si>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</si>
  <si>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</si>
  <si>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</si>
  <si>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</si>
  <si>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</si>
  <si>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</si>
  <si>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</si>
  <si>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</si>
  <si>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</si>
  <si>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</si>
  <si>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</si>
  <si>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</si>
  <si>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</si>
  <si>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</si>
  <si>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</si>
  <si>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</si>
  <si>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</si>
  <si>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</si>
  <si>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</si>
  <si>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</si>
  <si>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</si>
  <si>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</si>
  <si>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</si>
  <si>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</si>
  <si>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</si>
  <si>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</si>
  <si>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</si>
  <si>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</si>
  <si>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</si>
  <si>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</si>
  <si>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</si>
  <si>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</si>
  <si>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</si>
  <si>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</si>
  <si>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</si>
  <si>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</si>
  <si>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</si>
  <si>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</si>
  <si>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</si>
  <si>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</si>
  <si>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</si>
  <si>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</si>
  <si>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</si>
  <si>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</si>
  <si>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</si>
  <si>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</si>
  <si>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</si>
  <si>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</si>
  <si>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</si>
  <si>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</si>
  <si>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</si>
  <si>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</si>
  <si>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</si>
  <si>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</si>
  <si>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</si>
  <si>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</si>
  <si>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</si>
  <si>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</si>
  <si>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</si>
  <si>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</si>
  <si>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</si>
  <si>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</si>
  <si>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</si>
  <si>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</si>
  <si>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</si>
  <si>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</si>
  <si>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</si>
  <si>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</si>
  <si>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</si>
  <si>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</si>
  <si>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</si>
  <si>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</si>
  <si>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</si>
  <si>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</si>
  <si>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</si>
  <si>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</si>
  <si>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</si>
  <si>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</si>
  <si>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</si>
  <si>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</si>
  <si>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</si>
  <si>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</si>
  <si>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</si>
  <si>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</si>
  <si>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</si>
  <si>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</si>
  <si>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</si>
  <si>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</si>
  <si>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</si>
  <si>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</si>
  <si>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</si>
  <si>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</si>
  <si>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</si>
  <si>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</si>
  <si>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</si>
  <si>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</si>
  <si>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</si>
  <si>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</si>
  <si>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</si>
  <si>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</si>
  <si>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</si>
  <si>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</si>
  <si>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</si>
  <si>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</si>
  <si>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</si>
  <si>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</si>
  <si>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</si>
  <si>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</si>
  <si>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</si>
  <si>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</si>
  <si>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</si>
  <si>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</si>
  <si>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</si>
  <si>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</si>
  <si>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</si>
  <si>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</si>
  <si>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</si>
  <si>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</si>
  <si>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</si>
  <si>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</si>
  <si>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</si>
  <si>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</si>
  <si>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</si>
  <si>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</si>
  <si>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</si>
  <si>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</si>
  <si>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</si>
  <si>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</si>
  <si>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</si>
  <si>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</si>
  <si>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</si>
  <si>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</si>
  <si>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</si>
  <si>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</si>
  <si>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</si>
  <si>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</si>
  <si>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</si>
  <si>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</si>
  <si>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</si>
  <si>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</si>
  <si>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</si>
  <si>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</si>
  <si>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</si>
  <si>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</si>
  <si>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</si>
  <si>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</si>
  <si>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</si>
  <si>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</si>
  <si>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</si>
  <si>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</si>
  <si>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</si>
  <si>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</si>
  <si>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</si>
  <si>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</si>
  <si>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</si>
  <si>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</si>
  <si>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</si>
  <si>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</si>
  <si>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</si>
  <si>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</si>
  <si>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</si>
  <si>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</si>
  <si>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</si>
  <si>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</si>
  <si>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</si>
  <si>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</si>
  <si>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</si>
  <si>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</si>
  <si>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</si>
  <si>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</si>
  <si>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</si>
  <si>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</si>
  <si>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</si>
  <si>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</si>
  <si>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</si>
  <si>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</si>
  <si>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</si>
  <si>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</si>
  <si>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</si>
  <si>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</si>
  <si>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</si>
  <si>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</si>
  <si>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</si>
  <si>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</si>
  <si>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</si>
  <si>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</si>
  <si>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</si>
  <si>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</si>
  <si>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</si>
  <si>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</si>
  <si>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</si>
  <si>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</si>
  <si>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</si>
  <si>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</si>
  <si>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</si>
  <si>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</si>
  <si>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</si>
  <si>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</si>
  <si>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</si>
  <si>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</si>
  <si>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</si>
  <si>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</si>
  <si>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</si>
  <si>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</si>
  <si>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</si>
  <si>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</si>
  <si>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</si>
  <si>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</si>
  <si>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</si>
  <si>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</si>
  <si>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</si>
  <si>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</si>
  <si>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</si>
  <si>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</si>
  <si>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</si>
  <si>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</si>
  <si>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</si>
  <si>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</si>
  <si>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</si>
  <si>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</si>
  <si>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</si>
  <si>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</si>
  <si>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</si>
  <si>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</si>
  <si>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</si>
  <si>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</si>
  <si>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</si>
  <si>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</si>
  <si>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</si>
  <si>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</si>
  <si>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</si>
  <si>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</si>
  <si>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</si>
  <si>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</si>
  <si>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</si>
  <si>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</si>
  <si>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</si>
  <si>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</si>
  <si>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</si>
  <si>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</si>
  <si>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</si>
  <si>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</si>
  <si>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</si>
  <si>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</si>
  <si>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</si>
  <si>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</si>
  <si>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</si>
  <si>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</si>
  <si>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</si>
  <si>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</si>
  <si>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</si>
  <si>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</si>
  <si>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</si>
  <si>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</si>
  <si>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</si>
  <si>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</si>
  <si>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</si>
  <si>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</si>
  <si>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</si>
  <si>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</si>
  <si>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</si>
  <si>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</si>
  <si>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</si>
  <si>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</si>
  <si>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</si>
  <si>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</si>
  <si>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</si>
  <si>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</si>
  <si>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</si>
  <si>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</si>
  <si>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</si>
  <si>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</si>
  <si>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</si>
  <si>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</si>
  <si>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</si>
  <si>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</si>
  <si>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</si>
  <si>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</si>
  <si>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</si>
  <si>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</si>
  <si>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</si>
  <si>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</si>
  <si>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</si>
  <si>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</si>
  <si>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</si>
  <si>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</si>
  <si>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</si>
  <si>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</si>
  <si>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</si>
  <si>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</si>
  <si>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</si>
  <si>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</si>
  <si>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</si>
  <si>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</si>
  <si>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</si>
  <si>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</si>
  <si>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</si>
  <si>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</si>
  <si>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</si>
  <si>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</si>
  <si>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</si>
  <si>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</si>
  <si>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</si>
  <si>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</si>
  <si>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</si>
  <si>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</si>
  <si>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</si>
  <si>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</si>
  <si>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</si>
  <si>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</si>
  <si>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</si>
  <si>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</si>
  <si>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</si>
  <si>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</si>
  <si>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</si>
  <si>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</si>
  <si>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</si>
  <si>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</si>
  <si>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</si>
  <si>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</si>
  <si>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</si>
  <si>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</si>
  <si>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</si>
  <si>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</si>
  <si>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</si>
  <si>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</si>
  <si>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</si>
  <si>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</si>
  <si>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</si>
  <si>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</si>
  <si>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</si>
  <si>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</si>
  <si>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</si>
  <si>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</si>
  <si>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</si>
  <si>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</si>
  <si>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</si>
  <si>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</si>
  <si>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</si>
  <si>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</si>
  <si>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</si>
  <si>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</si>
  <si>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</si>
  <si>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</si>
  <si>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</si>
  <si>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</si>
  <si>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</si>
  <si>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</si>
  <si>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</si>
  <si>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</si>
  <si>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</si>
  <si>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</si>
  <si>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</si>
  <si>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</si>
  <si>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</si>
  <si>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</si>
  <si>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</si>
  <si>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</si>
  <si>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</si>
  <si>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</si>
  <si>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</si>
  <si>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</si>
  <si>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</si>
  <si>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</si>
  <si>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</si>
  <si>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</si>
  <si>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</si>
  <si>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</si>
  <si>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</si>
  <si>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</si>
  <si>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</si>
  <si>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</si>
  <si>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</si>
  <si>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</si>
  <si>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</si>
  <si>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</si>
  <si>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</si>
  <si>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</si>
  <si>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</si>
  <si>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</si>
  <si>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</si>
  <si>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</si>
  <si>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</si>
  <si>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</si>
  <si>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</si>
  <si>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</si>
  <si>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</si>
  <si>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</si>
  <si>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</si>
  <si>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</si>
  <si>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</si>
  <si>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</si>
  <si>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</si>
  <si>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</si>
  <si>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</si>
  <si>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</si>
  <si>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</si>
  <si>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</si>
  <si>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</si>
  <si>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</si>
  <si>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</si>
  <si>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</si>
  <si>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</si>
  <si>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</si>
  <si>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</si>
  <si>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</si>
  <si>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</si>
  <si>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</si>
  <si>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</si>
  <si>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</si>
  <si>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</si>
  <si>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</si>
  <si>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</si>
  <si>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</si>
  <si>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</si>
  <si>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</si>
  <si>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</si>
  <si>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</si>
  <si>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</si>
  <si>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</si>
  <si>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</si>
  <si>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</si>
  <si>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</si>
  <si>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</si>
  <si>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</si>
  <si>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</si>
  <si>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</si>
  <si>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</si>
  <si>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</si>
  <si>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</si>
  <si>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</si>
  <si>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</si>
  <si>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</si>
  <si>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</si>
  <si>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</si>
  <si>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</si>
  <si>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</si>
  <si>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</si>
  <si>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</si>
  <si>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</si>
  <si>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</si>
  <si>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</si>
  <si>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</si>
  <si>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</si>
  <si>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</si>
  <si>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</si>
  <si>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</si>
  <si>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</si>
  <si>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</si>
  <si>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</si>
  <si>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</si>
  <si>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</si>
  <si>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</si>
  <si>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</si>
  <si>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</si>
  <si>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</si>
  <si>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</si>
  <si>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</si>
  <si>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</si>
  <si>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</si>
  <si>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</si>
  <si>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</si>
  <si>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</si>
  <si>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</si>
  <si>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</si>
  <si>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</si>
  <si>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</si>
  <si>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</si>
  <si>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</si>
  <si>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</si>
  <si>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</si>
  <si>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</si>
  <si>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</si>
  <si>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</si>
  <si>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</si>
  <si>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</si>
  <si>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</si>
  <si>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</si>
  <si>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</si>
  <si>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</si>
  <si>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</si>
  <si>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</si>
  <si>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</si>
  <si>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</si>
  <si>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</si>
  <si>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</si>
  <si>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</si>
  <si>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</si>
  <si>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</si>
  <si>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</si>
  <si>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</si>
  <si>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</si>
  <si>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</si>
  <si>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</si>
  <si>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</si>
  <si>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</si>
  <si>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</si>
  <si>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</si>
  <si>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</si>
  <si>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</si>
  <si>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</si>
  <si>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</si>
  <si>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</si>
  <si>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</si>
  <si>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</si>
  <si>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</si>
  <si>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</si>
  <si>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</si>
  <si>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</si>
  <si>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</si>
  <si>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</si>
  <si>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</si>
  <si>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</si>
  <si>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</si>
  <si>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</si>
  <si>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</si>
  <si>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</si>
  <si>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</si>
  <si>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</si>
  <si>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</si>
  <si>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</si>
  <si>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</si>
  <si>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</si>
  <si>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</si>
  <si>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</si>
  <si>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</si>
  <si>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</si>
  <si>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</si>
  <si>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</si>
  <si>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</si>
  <si>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</si>
  <si>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</si>
  <si>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</si>
  <si>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</si>
  <si>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</si>
  <si>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</si>
  <si>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</si>
  <si>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</si>
  <si>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</si>
  <si>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</si>
  <si>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</si>
  <si>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</si>
  <si>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</si>
  <si>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</si>
  <si>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</si>
  <si>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</si>
  <si>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</si>
  <si>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</si>
  <si>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</si>
  <si>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</si>
  <si>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</si>
  <si>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</si>
  <si>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</si>
  <si>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</si>
  <si>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</si>
  <si>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</si>
  <si>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</si>
  <si>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</si>
  <si>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</si>
  <si>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</si>
  <si>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</si>
  <si>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</si>
  <si>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</si>
  <si>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</si>
  <si>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</si>
  <si>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</si>
  <si>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</si>
  <si>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</si>
  <si>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</si>
  <si>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</si>
  <si>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</si>
  <si>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</si>
  <si>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</si>
  <si>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</si>
  <si>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</si>
  <si>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</si>
  <si>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</si>
  <si>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</si>
  <si>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</si>
  <si>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</si>
  <si>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</si>
  <si>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</si>
  <si>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</si>
  <si>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</si>
  <si>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</si>
  <si>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</si>
  <si>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</si>
  <si>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</si>
  <si>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</si>
  <si>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</si>
  <si>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</si>
  <si>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</si>
  <si>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</si>
  <si>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</si>
  <si>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</si>
  <si>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</si>
  <si>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</si>
  <si>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</si>
  <si>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</si>
  <si>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</si>
  <si>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</si>
  <si>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</si>
  <si>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</si>
  <si>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</si>
  <si>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</si>
  <si>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</si>
  <si>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</si>
  <si>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</si>
  <si>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</si>
  <si>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</si>
  <si>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</si>
  <si>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</si>
  <si>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</si>
  <si>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</si>
  <si>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</si>
  <si>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</si>
  <si>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</si>
  <si>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</si>
  <si>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</si>
  <si>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</si>
  <si>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</si>
  <si>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</si>
  <si>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</si>
  <si>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</si>
  <si>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</si>
  <si>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</si>
  <si>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</si>
  <si>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</si>
  <si>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</si>
  <si>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</si>
  <si>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</si>
  <si>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</si>
  <si>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</si>
  <si>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</si>
  <si>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</si>
  <si>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</si>
  <si>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</si>
  <si>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</si>
  <si>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</si>
  <si>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</si>
  <si>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</si>
  <si>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</si>
  <si>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</si>
  <si>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</si>
  <si>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</si>
  <si>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</si>
  <si>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</si>
  <si>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</si>
  <si>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</si>
  <si>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</si>
  <si>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</si>
  <si>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</si>
  <si>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</si>
  <si>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</si>
  <si>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</si>
  <si>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</si>
  <si>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</si>
  <si>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</si>
  <si>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</si>
  <si>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</si>
  <si>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</si>
  <si>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</si>
  <si>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</si>
  <si>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</si>
  <si>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</si>
  <si>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</si>
  <si>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</si>
  <si>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</si>
  <si>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</si>
  <si>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</si>
  <si>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</si>
  <si>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</si>
  <si>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</si>
  <si>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</si>
  <si>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</si>
  <si>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</si>
  <si>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</si>
  <si>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</si>
  <si>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</si>
  <si>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</si>
  <si>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</si>
  <si>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</si>
  <si>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</si>
  <si>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</si>
  <si>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</si>
  <si>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</si>
  <si>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</si>
  <si>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</si>
  <si>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</si>
  <si>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</si>
  <si>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</si>
  <si>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</si>
  <si>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</si>
  <si>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</si>
  <si>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</si>
  <si>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</si>
  <si>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</si>
  <si>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</si>
  <si>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</si>
  <si>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</si>
  <si>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</si>
  <si>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</si>
  <si>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</si>
  <si>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</si>
  <si>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</si>
  <si>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</si>
  <si>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</si>
  <si>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</si>
  <si>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</si>
  <si>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</si>
  <si>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</si>
  <si>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</si>
  <si>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</si>
  <si>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</si>
  <si>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</si>
  <si>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</si>
  <si>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</si>
  <si>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</si>
  <si>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</si>
  <si>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</si>
  <si>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</si>
  <si>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</si>
  <si>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</si>
  <si>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</si>
  <si>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</si>
  <si>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</si>
  <si>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</si>
  <si>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</si>
  <si>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</si>
  <si>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</si>
  <si>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</si>
  <si>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</si>
  <si>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</si>
  <si>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</si>
  <si>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</si>
  <si>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</si>
  <si>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</si>
  <si>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</si>
  <si>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</si>
  <si>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</si>
  <si>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</si>
  <si>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</si>
  <si>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</si>
  <si>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</si>
  <si>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</si>
  <si>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</si>
  <si>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</si>
  <si>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</si>
  <si>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</si>
  <si>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</si>
  <si>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</si>
  <si>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</si>
  <si>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</si>
  <si>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</si>
  <si>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</si>
  <si>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</si>
  <si>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</si>
  <si>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</si>
  <si>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</si>
  <si>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</si>
  <si>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</si>
  <si>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</si>
  <si>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</si>
  <si>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</si>
  <si>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</si>
  <si>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</si>
  <si>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</si>
  <si>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</si>
  <si>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</si>
  <si>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</si>
  <si>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</si>
  <si>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</si>
  <si>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</si>
  <si>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</si>
  <si>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</si>
  <si>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</si>
  <si>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</si>
  <si>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</si>
  <si>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</si>
  <si>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</si>
  <si>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</si>
  <si>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</si>
  <si>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</si>
  <si>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</si>
  <si>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</si>
  <si>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</si>
  <si>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</si>
  <si>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</si>
  <si>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</si>
  <si>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</si>
  <si>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</si>
  <si>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</si>
  <si>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</si>
  <si>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</si>
  <si>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</si>
  <si>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</si>
  <si>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</si>
  <si>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</si>
  <si>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</si>
  <si>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</si>
  <si>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</si>
  <si>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</si>
  <si>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</si>
  <si>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</si>
  <si>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</si>
  <si>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</si>
  <si>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</si>
  <si>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</si>
  <si>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</si>
  <si>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</si>
  <si>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</si>
  <si>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</si>
  <si>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</si>
  <si>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</si>
  <si>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</si>
  <si>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</si>
  <si>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</si>
  <si>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</si>
  <si>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</si>
  <si>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</si>
  <si>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</si>
  <si>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</si>
  <si>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</si>
  <si>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</si>
  <si>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</si>
  <si>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</si>
  <si>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</si>
  <si>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</si>
  <si>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</si>
  <si>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</si>
  <si>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</si>
  <si>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</si>
  <si>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</si>
  <si>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</si>
  <si>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</si>
  <si>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</si>
  <si>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</si>
  <si>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</si>
  <si>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</si>
  <si>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</si>
  <si>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</si>
  <si>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</si>
  <si>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</si>
  <si>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</si>
  <si>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</si>
  <si>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</si>
  <si>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</si>
  <si>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</si>
  <si>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</si>
  <si>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</si>
  <si>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</si>
  <si>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</si>
  <si>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</si>
  <si>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</si>
  <si>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</si>
  <si>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</si>
  <si>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</si>
  <si>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</si>
  <si>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</si>
  <si>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</si>
  <si>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</si>
  <si>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</si>
  <si>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</si>
  <si>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</si>
  <si>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</si>
  <si>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</si>
  <si>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</si>
  <si>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</si>
  <si>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</si>
  <si>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</si>
  <si>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</si>
  <si>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</si>
  <si>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</si>
  <si>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</si>
  <si>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</si>
  <si>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</si>
  <si>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</si>
  <si>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</si>
  <si>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</si>
  <si>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</si>
  <si>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</si>
  <si>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</si>
  <si>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</si>
  <si>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</si>
  <si>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</si>
  <si>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</si>
  <si>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</si>
  <si>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</si>
  <si>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</si>
  <si>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</si>
  <si>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</si>
  <si>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</si>
  <si>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</si>
  <si>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</si>
  <si>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</si>
  <si>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</si>
  <si>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</si>
  <si>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</si>
  <si>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</si>
  <si>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</si>
  <si>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</si>
  <si>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</si>
  <si>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</si>
  <si>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</si>
  <si>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</si>
  <si>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</si>
  <si>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</si>
  <si>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</si>
  <si>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</si>
  <si>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</si>
  <si>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</si>
  <si>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</si>
  <si>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</si>
  <si>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</si>
  <si>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</si>
  <si>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</si>
  <si>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</si>
  <si>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</si>
  <si>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</si>
  <si>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</si>
  <si>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</si>
  <si>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</si>
  <si>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</si>
  <si>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</si>
  <si>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</si>
  <si>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</si>
  <si>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</si>
  <si>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</si>
  <si>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</si>
  <si>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</si>
  <si>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</si>
  <si>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</si>
  <si>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</si>
  <si>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</si>
  <si>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</si>
  <si>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</si>
  <si>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</si>
  <si>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</si>
  <si>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</si>
  <si>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</si>
  <si>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</si>
  <si>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</si>
  <si>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</si>
  <si>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</si>
  <si>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</si>
  <si>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</si>
  <si>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</si>
  <si>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</si>
  <si>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</si>
  <si>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</si>
  <si>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</si>
  <si>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</si>
  <si>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</si>
  <si>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</si>
  <si>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</si>
  <si>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</si>
  <si>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</si>
  <si>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</si>
  <si>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</si>
  <si>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</si>
  <si>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</si>
  <si>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</si>
  <si>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</si>
  <si>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</si>
  <si>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</si>
  <si>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</si>
  <si>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</si>
  <si>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</si>
  <si>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</si>
  <si>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</si>
  <si>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</si>
  <si>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</si>
  <si>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</si>
  <si>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</si>
  <si>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</si>
  <si>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</si>
  <si>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</si>
  <si>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</si>
  <si>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</si>
  <si>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</si>
  <si>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</si>
  <si>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</si>
  <si>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</si>
  <si>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</si>
  <si>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</si>
  <si>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</si>
  <si>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</si>
  <si>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</si>
  <si>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</si>
  <si>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</si>
  <si>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</si>
  <si>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</si>
  <si>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</si>
  <si>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</si>
  <si>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</si>
  <si>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</si>
  <si>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</si>
  <si>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</si>
  <si>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</si>
  <si>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</si>
  <si>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</si>
  <si>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</si>
  <si>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</si>
  <si>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</si>
  <si>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</si>
  <si>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</si>
  <si>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</si>
  <si>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</si>
  <si>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</si>
  <si>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</si>
  <si>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</si>
  <si>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</si>
  <si>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</si>
  <si>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</si>
  <si>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</si>
  <si>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</si>
  <si>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</si>
  <si>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</si>
  <si>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</si>
  <si>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</si>
  <si>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</si>
  <si>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</si>
  <si>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</si>
  <si>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</si>
  <si>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</si>
  <si>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</si>
  <si>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</si>
  <si>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</si>
  <si>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</si>
  <si>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</si>
  <si>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</si>
  <si>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</si>
  <si>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</si>
  <si>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</si>
  <si>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</si>
  <si>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</si>
  <si>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</si>
  <si>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</si>
  <si>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</si>
  <si>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</si>
  <si>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</si>
  <si>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</si>
  <si>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</si>
  <si>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</si>
  <si>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</si>
  <si>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</si>
  <si>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</si>
  <si>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</si>
  <si>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</si>
  <si>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</si>
  <si>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</si>
  <si>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</si>
  <si>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</si>
  <si>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</si>
  <si>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</si>
  <si>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</si>
  <si>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</si>
  <si>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</si>
  <si>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</si>
  <si>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</si>
  <si>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</si>
  <si>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</si>
  <si>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</si>
  <si>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</si>
  <si>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</si>
  <si>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</si>
  <si>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</si>
  <si>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</si>
  <si>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</si>
  <si>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</si>
  <si>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</si>
  <si>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</si>
  <si>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</si>
  <si>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</si>
  <si>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</si>
  <si>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</si>
  <si>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</si>
  <si>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</si>
  <si>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</si>
  <si>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</si>
  <si>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</si>
  <si>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</si>
  <si>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</si>
  <si>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</si>
  <si>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</si>
  <si>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</si>
  <si>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</si>
  <si>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</si>
  <si>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</si>
  <si>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</si>
  <si>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</si>
  <si>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</si>
  <si>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</si>
  <si>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</si>
  <si>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</si>
  <si>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</si>
  <si>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</si>
  <si>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</si>
  <si>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</si>
  <si>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</si>
  <si>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</si>
  <si>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</si>
  <si>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</si>
  <si>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</si>
  <si>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</si>
  <si>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</si>
  <si>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</si>
  <si>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</si>
  <si>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</si>
  <si>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</si>
  <si>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</si>
  <si>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</si>
  <si>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</si>
  <si>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</si>
  <si>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</si>
  <si>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</si>
  <si>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</si>
  <si>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</si>
  <si>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</si>
  <si>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</si>
  <si>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</si>
  <si>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</si>
  <si>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</si>
  <si>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</si>
  <si>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</si>
  <si>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</si>
  <si>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</si>
  <si>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</si>
  <si>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</si>
  <si>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</si>
  <si>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</si>
  <si>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</si>
  <si>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</si>
  <si>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</si>
  <si>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</si>
  <si>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</si>
  <si>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</si>
  <si>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</si>
  <si>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</si>
  <si>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</si>
  <si>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</si>
  <si>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</si>
  <si>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</si>
  <si>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</si>
  <si>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</si>
  <si>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</si>
  <si>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</si>
  <si>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</si>
  <si>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</si>
  <si>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</si>
  <si>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</si>
  <si>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</si>
  <si>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</si>
  <si>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</si>
  <si>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</si>
  <si>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</si>
  <si>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</si>
  <si>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</si>
  <si>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</si>
  <si>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</si>
  <si>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</si>
  <si>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</si>
  <si>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</si>
  <si>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</si>
  <si>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</si>
  <si>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</si>
  <si>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</si>
  <si>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</si>
  <si>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</si>
  <si>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</si>
  <si>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</si>
  <si>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</si>
  <si>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</si>
  <si>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</si>
  <si>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</si>
  <si>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</si>
  <si>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</si>
  <si>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</si>
  <si>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</si>
  <si>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</si>
  <si>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</si>
  <si>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</si>
  <si>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</si>
  <si>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</si>
  <si>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</si>
  <si>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</si>
  <si>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</si>
  <si>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</si>
  <si>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</si>
  <si>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</si>
  <si>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</si>
  <si>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</si>
  <si>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</si>
  <si>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</si>
  <si>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</si>
  <si>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</si>
  <si>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</si>
  <si>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</si>
  <si>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</si>
  <si>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</si>
  <si>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</si>
  <si>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</si>
  <si>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</si>
  <si>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</si>
  <si>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</si>
  <si>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</si>
  <si>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</si>
  <si>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</si>
  <si>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</si>
  <si>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</si>
  <si>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</si>
  <si>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</si>
  <si>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</si>
  <si>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</si>
  <si>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</si>
  <si>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</si>
  <si>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</si>
  <si>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</si>
  <si>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</si>
  <si>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</si>
  <si>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</si>
  <si>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</si>
  <si>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</si>
  <si>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</si>
  <si>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</si>
  <si>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</si>
  <si>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</si>
  <si>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</si>
  <si>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</si>
  <si>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</si>
  <si>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</si>
  <si>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</si>
  <si>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</si>
  <si>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</si>
  <si>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</si>
  <si>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</si>
  <si>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</si>
  <si>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</si>
  <si>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</si>
  <si>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</si>
  <si>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</si>
  <si>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</si>
  <si>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</si>
  <si>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</si>
  <si>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</si>
  <si>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</si>
  <si>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</si>
  <si>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</si>
  <si>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</si>
  <si>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</si>
  <si>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</si>
  <si>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</si>
  <si>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</si>
  <si>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</si>
  <si>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</si>
  <si>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</si>
  <si>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</si>
  <si>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</si>
  <si>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</si>
  <si>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</si>
  <si>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</si>
  <si>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</si>
  <si>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</si>
  <si>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</si>
  <si>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</si>
  <si>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</si>
  <si>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</si>
  <si>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</si>
  <si>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</si>
  <si>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</si>
  <si>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</si>
  <si>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</si>
  <si>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</si>
  <si>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</si>
  <si>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</si>
  <si>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</si>
  <si>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</si>
  <si>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</si>
  <si>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</si>
  <si>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</si>
  <si>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</si>
  <si>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</si>
  <si>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</si>
  <si>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</si>
  <si>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</si>
  <si>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</si>
  <si>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</si>
  <si>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</si>
  <si>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</si>
  <si>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</si>
  <si>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</si>
  <si>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</si>
  <si>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</si>
  <si>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</si>
  <si>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</si>
  <si>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</si>
  <si>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</si>
  <si>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</si>
  <si>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</si>
  <si>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</si>
  <si>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</si>
  <si>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</si>
  <si>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</si>
  <si>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</si>
  <si>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</si>
  <si>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</si>
  <si>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</si>
  <si>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</si>
  <si>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</si>
  <si>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</si>
  <si>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</si>
  <si>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</si>
  <si>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</si>
  <si>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</si>
  <si>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</si>
  <si>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</si>
  <si>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</si>
  <si>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</si>
  <si>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</si>
  <si>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</si>
  <si>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</si>
  <si>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</si>
  <si>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</si>
  <si>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</si>
  <si>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</si>
  <si>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</si>
  <si>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</si>
  <si>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</si>
  <si>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</si>
  <si>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</si>
  <si>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</si>
  <si>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</si>
  <si>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</si>
  <si>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</si>
  <si>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</si>
  <si>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</si>
  <si>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</si>
  <si>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</si>
  <si>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</si>
  <si>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</si>
  <si>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</si>
  <si>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</si>
  <si>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</si>
  <si>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</si>
  <si>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</si>
  <si>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</si>
  <si>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</si>
  <si>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</si>
  <si>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</si>
  <si>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</si>
  <si>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</si>
  <si>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</si>
  <si>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</si>
  <si>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</si>
  <si>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</si>
  <si>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</si>
  <si>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</si>
  <si>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</si>
  <si>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</si>
  <si>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</si>
  <si>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</si>
  <si>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</si>
  <si>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</si>
  <si>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</si>
  <si>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</si>
  <si>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</si>
  <si>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</si>
  <si>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</si>
  <si>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</si>
  <si>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</si>
  <si>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</si>
  <si>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</si>
  <si>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</si>
  <si>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</si>
  <si>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</si>
  <si>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</si>
  <si>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</si>
  <si>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</si>
  <si>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</si>
  <si>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</si>
  <si>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</si>
  <si>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</si>
  <si>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</si>
  <si>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</si>
  <si>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</si>
  <si>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</si>
  <si>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</si>
  <si>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</si>
  <si>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</si>
  <si>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</si>
  <si>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</si>
  <si>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</si>
  <si>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</si>
  <si>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</si>
  <si>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</si>
  <si>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</si>
  <si>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</si>
  <si>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</si>
  <si>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</si>
  <si>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</si>
  <si>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</si>
  <si>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</si>
  <si>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</si>
  <si>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</si>
  <si>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</si>
  <si>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</si>
  <si>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</si>
  <si>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</si>
  <si>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</si>
  <si>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</si>
  <si>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</si>
  <si>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</si>
  <si>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</si>
  <si>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</si>
  <si>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</si>
  <si>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</si>
  <si>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</si>
  <si>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</si>
  <si>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</si>
  <si>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</si>
  <si>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</si>
  <si>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</si>
  <si>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</si>
  <si>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</si>
  <si>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</si>
  <si>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</si>
  <si>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</si>
  <si>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</si>
  <si>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</si>
  <si>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</si>
  <si>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</si>
  <si>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</si>
  <si>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</si>
  <si>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</si>
  <si>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</si>
  <si>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</si>
  <si>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</si>
  <si>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</si>
  <si>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</si>
  <si>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</si>
  <si>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</si>
  <si>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</si>
  <si>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</si>
  <si>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</si>
  <si>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</si>
  <si>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</si>
  <si>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</si>
  <si>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</si>
  <si>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</si>
  <si>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</si>
  <si>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</si>
  <si>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</si>
  <si>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</si>
  <si>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</si>
  <si>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</si>
  <si>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</si>
  <si>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</si>
  <si>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</si>
  <si>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</si>
  <si>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</si>
  <si>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</si>
  <si>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</si>
  <si>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</si>
  <si>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</si>
  <si>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</si>
  <si>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</si>
  <si>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</si>
  <si>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</si>
  <si>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</si>
  <si>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</si>
  <si>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</si>
  <si>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</si>
  <si>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</si>
  <si>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</si>
  <si>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</si>
  <si>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</si>
  <si>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</si>
  <si>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</si>
  <si>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</si>
  <si>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</si>
  <si>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</si>
  <si>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</si>
  <si>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</si>
  <si>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</si>
  <si>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</si>
  <si>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</si>
  <si>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</si>
  <si>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</si>
  <si>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</si>
  <si>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</si>
  <si>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</si>
  <si>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</si>
  <si>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</si>
  <si>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</si>
  <si>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</si>
  <si>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</si>
  <si>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</si>
  <si>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</si>
  <si>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</si>
  <si>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</si>
  <si>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</si>
  <si>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</si>
  <si>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</si>
  <si>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</si>
  <si>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</si>
  <si>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</si>
  <si>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</si>
  <si>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</si>
  <si>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</si>
  <si>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</si>
  <si>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</si>
  <si>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</si>
  <si>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</si>
  <si>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</si>
  <si>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</si>
  <si>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</si>
  <si>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</si>
  <si>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</si>
  <si>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</si>
  <si>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</si>
  <si>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</si>
  <si>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</si>
  <si>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</si>
  <si>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</si>
  <si>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</si>
  <si>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</si>
  <si>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</si>
  <si>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</si>
  <si>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</si>
  <si>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</si>
  <si>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</si>
  <si>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</si>
  <si>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</si>
  <si>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</si>
  <si>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</si>
  <si>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</si>
  <si>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</si>
  <si>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</si>
  <si>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</si>
  <si>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</si>
  <si>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</si>
  <si>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</si>
  <si>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</si>
  <si>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</si>
  <si>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</si>
  <si>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</si>
  <si>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</si>
  <si>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</si>
  <si>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</si>
  <si>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</si>
  <si>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</si>
  <si>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</si>
  <si>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</si>
  <si>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</si>
  <si>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</si>
  <si>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</si>
  <si>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</si>
  <si>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</si>
  <si>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</si>
  <si>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</si>
  <si>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</si>
  <si>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</si>
  <si>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</si>
  <si>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</si>
  <si>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</si>
  <si>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</si>
  <si>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</si>
  <si>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</si>
  <si>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</si>
  <si>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</si>
  <si>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</si>
  <si>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</si>
  <si>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</si>
  <si>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</si>
  <si>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</si>
  <si>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</si>
  <si>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</si>
  <si>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</si>
  <si>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</si>
  <si>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</si>
  <si>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</si>
  <si>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</si>
  <si>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</si>
  <si>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</si>
  <si>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</si>
  <si>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</si>
  <si>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</si>
  <si>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</si>
  <si>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</si>
  <si>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</si>
  <si>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</si>
  <si>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</si>
  <si>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</si>
  <si>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</si>
  <si>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</si>
  <si>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</si>
  <si>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</si>
  <si>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</si>
  <si>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</si>
  <si>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</si>
  <si>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</si>
  <si>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</si>
  <si>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</si>
  <si>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</si>
  <si>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</si>
  <si>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</si>
  <si>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</si>
  <si>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</si>
  <si>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</si>
  <si>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</si>
  <si>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</si>
  <si>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</si>
  <si>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</si>
  <si>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</si>
  <si>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</si>
  <si>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</si>
  <si>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</si>
  <si>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</si>
  <si>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</si>
  <si>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</si>
  <si>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</si>
  <si>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</si>
  <si>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</si>
  <si>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</si>
  <si>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</si>
  <si>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</si>
  <si>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</si>
  <si>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</si>
  <si>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</si>
  <si>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</si>
  <si>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</si>
  <si>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</si>
  <si>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</si>
  <si>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</si>
  <si>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</si>
  <si>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</si>
  <si>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</si>
  <si>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</si>
  <si>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</si>
  <si>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</si>
  <si>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</si>
  <si>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</si>
  <si>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</si>
  <si>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</si>
  <si>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</si>
  <si>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</si>
  <si>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</si>
  <si>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</si>
  <si>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</si>
  <si>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</si>
  <si>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</si>
  <si>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</si>
  <si>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</si>
  <si>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</si>
  <si>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</si>
  <si>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</si>
  <si>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</si>
  <si>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</si>
  <si>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</si>
  <si>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</si>
  <si>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</si>
  <si>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</si>
  <si>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</si>
  <si>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</si>
  <si>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</si>
  <si>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</si>
  <si>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</si>
  <si>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</si>
  <si>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</si>
  <si>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</si>
  <si>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</si>
  <si>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</si>
  <si>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</si>
  <si>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</si>
  <si>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</si>
  <si>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</si>
  <si>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</si>
  <si>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</si>
  <si>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</si>
  <si>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</si>
  <si>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</si>
  <si>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</si>
  <si>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</si>
  <si>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</si>
  <si>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</si>
  <si>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</si>
  <si>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</si>
  <si>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</si>
  <si>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</si>
  <si>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</si>
  <si>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</si>
  <si>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</si>
  <si>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</si>
  <si>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</si>
  <si>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</si>
  <si>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</si>
  <si>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</si>
  <si>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</si>
  <si>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</si>
  <si>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</si>
  <si>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</si>
  <si>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</si>
  <si>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</si>
  <si>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</si>
  <si>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</si>
  <si>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</si>
  <si>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</si>
  <si>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</si>
  <si>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</si>
  <si>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</si>
  <si>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</si>
  <si>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</si>
  <si>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</si>
  <si>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</si>
  <si>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</si>
  <si>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</si>
  <si>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</si>
  <si>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</si>
  <si>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</si>
  <si>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</si>
  <si>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</si>
  <si>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</si>
  <si>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</si>
  <si>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</si>
  <si>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</si>
  <si>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</si>
  <si>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</si>
  <si>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</si>
  <si>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</si>
  <si>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</si>
  <si>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</si>
  <si>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</si>
  <si>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</si>
  <si>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</si>
  <si>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</si>
  <si>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</si>
  <si>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</si>
  <si>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</si>
  <si>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</si>
  <si>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</si>
  <si>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</si>
  <si>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</si>
  <si>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</si>
  <si>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</si>
  <si>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</si>
  <si>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</si>
  <si>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</si>
  <si>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</si>
  <si>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</si>
  <si>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</si>
  <si>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</si>
  <si>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</si>
  <si>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</si>
  <si>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</si>
  <si>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</si>
  <si>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</si>
  <si>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</si>
  <si>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</si>
  <si>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</si>
  <si>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</si>
  <si>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</si>
  <si>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</si>
  <si>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</si>
  <si>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</si>
  <si>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</si>
  <si>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</si>
  <si>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</si>
  <si>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</si>
  <si>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</si>
  <si>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</si>
  <si>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</si>
  <si>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</si>
  <si>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</si>
  <si>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</si>
  <si>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</si>
  <si>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</si>
  <si>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</si>
  <si>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</si>
  <si>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</si>
  <si>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</si>
  <si>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</si>
  <si>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</si>
  <si>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</si>
  <si>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</si>
  <si>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</si>
  <si>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</si>
  <si>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</si>
  <si>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</si>
  <si>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</si>
  <si>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</si>
  <si>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</si>
  <si>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</si>
  <si>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</si>
  <si>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</si>
  <si>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</si>
  <si>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</si>
  <si>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</si>
  <si>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</si>
  <si>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</si>
  <si>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</si>
  <si>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</si>
  <si>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</si>
  <si>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</si>
  <si>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</si>
  <si>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</si>
  <si>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</si>
  <si>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</si>
  <si>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</si>
  <si>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</si>
  <si>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</si>
  <si>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</si>
  <si>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</si>
  <si>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</si>
  <si>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</si>
  <si>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</si>
  <si>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</si>
  <si>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</si>
  <si>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</si>
  <si>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</si>
  <si>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</si>
  <si>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</si>
  <si>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</si>
  <si>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</si>
  <si>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</si>
  <si>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</si>
  <si>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</si>
  <si>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</si>
  <si>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</si>
  <si>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</si>
  <si>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</si>
  <si>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</si>
  <si>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</si>
  <si>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</si>
  <si>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</si>
  <si>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</si>
  <si>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</si>
  <si>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</si>
  <si>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</si>
  <si>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</si>
  <si>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</si>
  <si>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</si>
  <si>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</si>
  <si>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</si>
  <si>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</si>
  <si>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</si>
  <si>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</si>
  <si>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</si>
  <si>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</si>
  <si>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</si>
  <si>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</si>
  <si>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</si>
  <si>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</si>
  <si>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</si>
  <si>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</si>
  <si>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</si>
  <si>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</si>
  <si>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</si>
  <si>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</si>
  <si>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</si>
  <si>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</si>
  <si>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</si>
  <si>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</si>
  <si>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</si>
  <si>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</si>
  <si>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</si>
  <si>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</si>
  <si>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</si>
  <si>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</si>
  <si>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</si>
  <si>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</si>
  <si>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</si>
  <si>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</si>
  <si>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</si>
  <si>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</si>
  <si>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</si>
  <si>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</si>
  <si>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</si>
  <si>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</si>
  <si>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</si>
  <si>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</si>
  <si>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</si>
  <si>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</si>
  <si>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</si>
  <si>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</si>
  <si>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</si>
  <si>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</si>
  <si>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</si>
  <si>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</si>
  <si>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</si>
  <si>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</si>
  <si>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</si>
  <si>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</si>
  <si>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</si>
  <si>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</si>
  <si>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</si>
  <si>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</si>
  <si>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</si>
  <si>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</si>
  <si>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</si>
  <si>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</si>
  <si>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</si>
  <si>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</si>
  <si>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</si>
  <si>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</si>
  <si>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</si>
  <si>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</si>
  <si>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</si>
  <si>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</si>
  <si>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</si>
  <si>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</si>
  <si>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</si>
  <si>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</si>
  <si>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</si>
  <si>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</si>
  <si>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</si>
  <si>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</si>
  <si>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</si>
  <si>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</si>
  <si>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</si>
  <si>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</si>
  <si>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</si>
  <si>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</si>
  <si>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</si>
  <si>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</si>
  <si>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</si>
  <si>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</si>
  <si>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</si>
  <si>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</si>
  <si>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</si>
  <si>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</si>
  <si>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</si>
  <si>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</si>
  <si>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</si>
  <si>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</si>
  <si>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</si>
  <si>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</si>
  <si>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</si>
  <si>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</si>
  <si>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</si>
  <si>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</si>
  <si>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</si>
  <si>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</si>
  <si>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</si>
  <si>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</si>
  <si>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</si>
  <si>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</si>
  <si>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</si>
  <si>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</si>
  <si>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</si>
  <si>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</si>
  <si>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</si>
  <si>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</si>
  <si>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</si>
  <si>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</si>
  <si>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</si>
  <si>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</si>
  <si>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</si>
  <si>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</si>
  <si>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</si>
  <si>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</si>
  <si>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</si>
  <si>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</si>
  <si>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</si>
  <si>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</si>
  <si>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</si>
  <si>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</si>
  <si>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</si>
  <si>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</si>
  <si>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</si>
  <si>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</si>
  <si>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</si>
  <si>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</si>
  <si>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</si>
  <si>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</si>
  <si>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</si>
  <si>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</si>
  <si>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</si>
  <si>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</si>
  <si>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</si>
  <si>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</si>
  <si>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</si>
  <si>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</si>
  <si>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</si>
  <si>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</si>
  <si>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</si>
  <si>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</si>
  <si>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</si>
  <si>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</si>
  <si>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</si>
  <si>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</si>
  <si>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</si>
  <si>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</si>
  <si>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</si>
  <si>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</si>
  <si>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</si>
  <si>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</si>
  <si>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</si>
  <si>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</si>
  <si>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</si>
  <si>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</si>
  <si>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</si>
  <si>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</si>
  <si>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</si>
  <si>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</si>
  <si>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</si>
  <si>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</si>
  <si>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</si>
  <si>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</si>
  <si>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</si>
  <si>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</si>
  <si>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</si>
  <si>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</si>
  <si>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</si>
  <si>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</si>
  <si>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</si>
  <si>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</si>
  <si>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</si>
  <si>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</si>
  <si>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</si>
  <si>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</si>
  <si>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</si>
  <si>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</si>
  <si>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</si>
  <si>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</si>
  <si>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</si>
  <si>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</si>
  <si>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</si>
  <si>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</si>
  <si>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</si>
  <si>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</si>
  <si>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</si>
  <si>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</si>
  <si>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</si>
  <si>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</si>
  <si>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</si>
  <si>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</si>
  <si>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</si>
  <si>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</si>
  <si>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</si>
  <si>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</si>
  <si>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</si>
  <si>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</si>
  <si>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</si>
  <si>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</si>
  <si>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</si>
  <si>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</si>
  <si>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</si>
  <si>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</si>
  <si>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</si>
  <si>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</si>
  <si>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</si>
  <si>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</si>
  <si>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</si>
  <si>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</si>
  <si>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</si>
  <si>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</si>
  <si>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</si>
  <si>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</si>
  <si>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</si>
  <si>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</si>
  <si>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</si>
  <si>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</si>
  <si>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</si>
  <si>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</si>
  <si>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</si>
  <si>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</si>
  <si>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</si>
  <si>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</si>
  <si>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</si>
  <si>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</si>
  <si>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</si>
  <si>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</si>
  <si>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</si>
  <si>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</si>
  <si>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</si>
  <si>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</si>
  <si>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</si>
  <si>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</si>
  <si>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</si>
  <si>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</si>
  <si>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</si>
  <si>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</si>
  <si>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</si>
  <si>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</si>
  <si>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</si>
  <si>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</si>
  <si>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</si>
  <si>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</si>
  <si>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</si>
  <si>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</si>
  <si>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</si>
  <si>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</si>
  <si>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</si>
  <si>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</si>
  <si>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</si>
  <si>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</si>
  <si>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</si>
  <si>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</si>
  <si>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</si>
  <si>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</si>
  <si>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</si>
  <si>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</si>
  <si>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</si>
  <si>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</si>
  <si>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</si>
  <si>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</si>
  <si>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</si>
  <si>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</si>
  <si>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</si>
  <si>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</si>
  <si>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</si>
  <si>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</si>
  <si>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</si>
  <si>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</si>
  <si>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</si>
  <si>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</si>
  <si>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</si>
  <si>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</si>
  <si>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</si>
  <si>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</si>
  <si>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</si>
  <si>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</si>
  <si>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</si>
  <si>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</si>
  <si>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</si>
  <si>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</si>
  <si>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</si>
  <si>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</si>
  <si>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</si>
  <si>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</si>
  <si>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</si>
  <si>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</si>
  <si>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</si>
  <si>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</si>
  <si>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</si>
  <si>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</si>
  <si>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</si>
  <si>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</si>
  <si>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</si>
  <si>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</si>
  <si>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</si>
  <si>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</si>
  <si>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</si>
  <si>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</si>
  <si>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</si>
  <si>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</si>
  <si>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</si>
  <si>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</si>
  <si>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</si>
  <si>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</si>
  <si>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</si>
  <si>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</si>
  <si>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</si>
  <si>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</si>
  <si>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</si>
  <si>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</si>
  <si>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</si>
  <si>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</si>
  <si>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</si>
  <si>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</si>
  <si>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</si>
  <si>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</si>
  <si>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</si>
  <si>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</si>
  <si>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</si>
  <si>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</si>
  <si>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</si>
  <si>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</si>
  <si>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</si>
  <si>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</si>
  <si>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</si>
  <si>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</si>
  <si>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</si>
  <si>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</si>
  <si>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</si>
  <si>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</si>
  <si>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</si>
  <si>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</si>
  <si>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</si>
  <si>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</si>
  <si>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</si>
  <si>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</si>
  <si>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</si>
  <si>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</si>
  <si>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</si>
  <si>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</si>
  <si>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</si>
  <si>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</si>
  <si>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</si>
  <si>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</si>
  <si>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</si>
  <si>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</si>
  <si>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</si>
  <si>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</si>
  <si>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</si>
  <si>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</si>
  <si>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</si>
  <si>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</si>
  <si>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</si>
  <si>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</si>
  <si>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</si>
  <si>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</si>
  <si>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</si>
  <si>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</si>
  <si>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</si>
  <si>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</si>
  <si>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</si>
  <si>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</si>
  <si>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</si>
  <si>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</si>
  <si>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</si>
  <si>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</si>
  <si>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</si>
  <si>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</si>
  <si>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</si>
  <si>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</si>
  <si>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</si>
  <si>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</si>
  <si>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</si>
  <si>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</si>
  <si>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</si>
  <si>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</si>
  <si>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</si>
  <si>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</si>
  <si>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</si>
  <si>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</si>
  <si>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</si>
  <si>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</si>
  <si>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</si>
  <si>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</si>
  <si>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</si>
  <si>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</si>
  <si>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</si>
  <si>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</si>
  <si>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</si>
  <si>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</si>
  <si>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</si>
  <si>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</si>
  <si>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</si>
  <si>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</si>
  <si>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</si>
  <si>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</si>
  <si>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</si>
  <si>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</si>
  <si>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</si>
  <si>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</si>
  <si>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</si>
  <si>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</si>
  <si>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</si>
  <si>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</si>
  <si>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</si>
  <si>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</si>
  <si>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</si>
  <si>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</si>
  <si>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</si>
  <si>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</si>
  <si>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</si>
  <si>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</si>
  <si>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</si>
  <si>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</si>
  <si>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</si>
  <si>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</si>
  <si>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</si>
  <si>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</si>
  <si>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</si>
  <si>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</si>
  <si>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</si>
  <si>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</si>
  <si>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</si>
  <si>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</si>
  <si>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</si>
  <si>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</si>
  <si>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</si>
  <si>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</si>
  <si>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</si>
  <si>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</si>
  <si>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</si>
  <si>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</si>
  <si>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</si>
  <si>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</si>
  <si>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</si>
  <si>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</si>
  <si>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</si>
  <si>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</si>
  <si>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</si>
  <si>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</si>
  <si>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</si>
  <si>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</si>
  <si>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</si>
  <si>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</si>
  <si>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</si>
  <si>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</si>
  <si>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</si>
  <si>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</si>
  <si>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</si>
  <si>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</si>
  <si>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</si>
  <si>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</si>
  <si>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</si>
  <si>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</si>
  <si>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</si>
  <si>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</si>
  <si>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</si>
  <si>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</si>
  <si>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</si>
  <si>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</si>
  <si>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</si>
  <si>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</si>
  <si>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</si>
  <si>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</si>
  <si>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</si>
  <si>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</si>
  <si>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</si>
  <si>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</si>
  <si>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</si>
  <si>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</si>
  <si>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</si>
  <si>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</si>
  <si>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</si>
  <si>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</si>
  <si>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</si>
  <si>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</si>
  <si>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</si>
  <si>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</si>
  <si>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</si>
  <si>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</si>
  <si>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</si>
  <si>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</si>
  <si>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</si>
  <si>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</si>
  <si>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</si>
  <si>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</si>
  <si>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</si>
  <si>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</si>
  <si>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</si>
  <si>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</si>
  <si>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</si>
  <si>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</si>
  <si>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</si>
  <si>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</si>
  <si>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</si>
  <si>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</si>
  <si>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</si>
  <si>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</si>
  <si>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</si>
  <si>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</si>
  <si>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</si>
  <si>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</si>
  <si>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</si>
  <si>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</si>
  <si>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</si>
  <si>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</si>
  <si>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</si>
  <si>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</si>
  <si>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</si>
  <si>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</si>
  <si>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</si>
  <si>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</si>
  <si>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</si>
  <si>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</si>
  <si>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</si>
  <si>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</si>
  <si>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</si>
  <si>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</si>
  <si>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</si>
  <si>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</si>
  <si>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</si>
  <si>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</si>
  <si>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</si>
  <si>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</si>
  <si>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</si>
  <si>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</si>
  <si>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</si>
  <si>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</si>
  <si>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</si>
  <si>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</si>
  <si>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</si>
  <si>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</si>
  <si>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</si>
  <si>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</si>
  <si>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</si>
  <si>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</si>
  <si>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</si>
  <si>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</si>
  <si>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</si>
  <si>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</si>
  <si>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</si>
  <si>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</si>
  <si>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</si>
  <si>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</si>
  <si>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</si>
  <si>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</si>
  <si>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</si>
  <si>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</si>
  <si>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</si>
  <si>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</si>
  <si>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</si>
  <si>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</si>
  <si>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</si>
  <si>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</si>
  <si>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</si>
  <si>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</si>
  <si>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</si>
  <si>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</si>
  <si>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</si>
  <si>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</si>
  <si>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</si>
  <si>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</si>
  <si>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</si>
  <si>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</si>
  <si>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</si>
  <si>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</si>
  <si>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</si>
  <si>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</si>
  <si>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</si>
  <si>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</si>
  <si>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</si>
  <si>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</si>
  <si>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</si>
  <si>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</si>
  <si>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</si>
  <si>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</si>
  <si>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</si>
  <si>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</si>
  <si>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</si>
  <si>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</si>
  <si>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</si>
  <si>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</si>
  <si>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</si>
  <si>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</si>
  <si>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</si>
  <si>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</si>
  <si>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</si>
  <si>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</si>
  <si>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</si>
  <si>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</si>
  <si>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</si>
  <si>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</si>
  <si>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</si>
  <si>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</si>
  <si>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</si>
  <si>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</si>
  <si>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</si>
  <si>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</si>
  <si>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</si>
  <si>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</si>
  <si>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</si>
  <si>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</si>
  <si>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</si>
  <si>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</si>
  <si>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</si>
  <si>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</si>
  <si>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</si>
  <si>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</si>
  <si>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</si>
  <si>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</si>
  <si>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</si>
  <si>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</si>
  <si>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</si>
  <si>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</si>
  <si>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</si>
  <si>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</si>
  <si>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</si>
  <si>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</si>
  <si>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</si>
  <si>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</si>
  <si>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</si>
  <si>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</si>
  <si>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</si>
  <si>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</si>
  <si>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</si>
  <si>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</si>
  <si>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</si>
  <si>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</si>
  <si>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</si>
  <si>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</si>
  <si>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</si>
  <si>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</si>
  <si>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</si>
  <si>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</si>
  <si>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</si>
  <si>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</si>
  <si>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</si>
  <si>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</si>
  <si>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</si>
  <si>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</si>
  <si>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</si>
  <si>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</si>
  <si>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</si>
  <si>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</si>
  <si>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</si>
  <si>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</si>
  <si>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</si>
  <si>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</si>
  <si>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</si>
  <si>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</si>
  <si>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</si>
  <si>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</si>
  <si>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</si>
  <si>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</si>
  <si>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</si>
  <si>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</si>
  <si>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</si>
  <si>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</si>
  <si>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</si>
  <si>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</si>
  <si>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</si>
  <si>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</si>
  <si>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</si>
  <si>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</si>
  <si>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</si>
  <si>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</si>
  <si>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</si>
  <si>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</si>
  <si>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</si>
  <si>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</si>
  <si>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</si>
  <si>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</si>
  <si>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</si>
  <si>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</si>
  <si>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</si>
  <si>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</si>
  <si>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</si>
  <si>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</si>
  <si>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</si>
  <si>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</si>
  <si>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</si>
  <si>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</si>
  <si>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</si>
  <si>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</si>
  <si>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</si>
  <si>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</si>
  <si>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</si>
  <si>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</si>
  <si>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</si>
  <si>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</si>
  <si>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</si>
  <si>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</si>
  <si>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</si>
  <si>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</si>
  <si>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</si>
  <si>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</si>
  <si>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</si>
  <si>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</si>
  <si>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</si>
  <si>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</si>
  <si>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</si>
  <si>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</si>
  <si>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</si>
  <si>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</si>
  <si>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</si>
  <si>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</si>
  <si>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</si>
  <si>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</si>
  <si>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</si>
  <si>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</si>
  <si>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</si>
  <si>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</si>
  <si>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</si>
  <si>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</si>
  <si>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</si>
  <si>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</si>
  <si>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</si>
  <si>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</si>
  <si>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</si>
  <si>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</si>
  <si>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</si>
  <si>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</si>
  <si>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</si>
  <si>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</si>
  <si>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</si>
  <si>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</si>
  <si>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</si>
  <si>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</si>
  <si>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</si>
  <si>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</si>
  <si>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</si>
  <si>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</si>
  <si>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</si>
  <si>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</si>
  <si>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</si>
  <si>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</si>
  <si>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</si>
  <si>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</si>
  <si>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</si>
  <si>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</si>
  <si>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</si>
  <si>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</si>
  <si>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</si>
  <si>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</si>
  <si>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</si>
  <si>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</si>
  <si>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</si>
  <si>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</si>
  <si>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</si>
  <si>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</si>
  <si>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</si>
  <si>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</si>
  <si>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</si>
  <si>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</si>
  <si>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</si>
  <si>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</si>
  <si>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</si>
  <si>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</si>
  <si>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</si>
  <si>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</si>
  <si>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</si>
  <si>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</si>
  <si>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</si>
  <si>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</si>
  <si>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</si>
  <si>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</si>
  <si>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</si>
  <si>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</si>
  <si>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</si>
  <si>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</si>
  <si>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</si>
  <si>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</si>
  <si>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</si>
  <si>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</si>
  <si>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</si>
  <si>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</si>
  <si>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</si>
  <si>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</si>
  <si>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</si>
  <si>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</si>
  <si>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</si>
  <si>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</si>
  <si>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</si>
  <si>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</si>
  <si>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</si>
  <si>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</si>
  <si>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</si>
  <si>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</si>
  <si>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</si>
  <si>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</si>
  <si>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</si>
  <si>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</si>
  <si>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</si>
  <si>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</si>
  <si>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</si>
  <si>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</si>
  <si>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</si>
  <si>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</si>
  <si>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</si>
  <si>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</si>
  <si>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</si>
  <si>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</si>
  <si>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</si>
  <si>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</si>
  <si>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</si>
  <si>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</si>
  <si>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</si>
  <si>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</si>
  <si>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</si>
  <si>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</si>
  <si>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</si>
  <si>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</si>
  <si>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</si>
  <si>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</si>
  <si>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</si>
  <si>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</si>
  <si>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</si>
  <si>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</si>
  <si>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</si>
  <si>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</si>
  <si>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</si>
  <si>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</si>
  <si>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</si>
  <si>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</si>
  <si>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</si>
  <si>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</si>
  <si>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</si>
  <si>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</si>
  <si>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</si>
  <si>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</si>
  <si>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</si>
  <si>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</si>
  <si>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</si>
  <si>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</si>
  <si>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</si>
  <si>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</si>
  <si>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</si>
  <si>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</si>
  <si>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</si>
  <si>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</si>
  <si>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</si>
  <si>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</si>
  <si>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</si>
  <si>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</si>
  <si>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</si>
  <si>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</si>
  <si>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</si>
  <si>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</si>
  <si>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</si>
  <si>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</si>
  <si>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</si>
  <si>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</si>
  <si>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</si>
  <si>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</si>
  <si>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</si>
  <si>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</si>
  <si>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</si>
  <si>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</si>
  <si>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</si>
  <si>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</si>
  <si>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</si>
  <si>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</si>
  <si>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</si>
  <si>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</si>
  <si>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</si>
  <si>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</si>
  <si>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</si>
  <si>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</si>
  <si>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</si>
  <si>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</si>
  <si>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</si>
  <si>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</si>
  <si>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</si>
  <si>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</si>
  <si>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</si>
  <si>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</si>
  <si>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</si>
  <si>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</si>
  <si>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</si>
  <si>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</si>
  <si>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</si>
  <si>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</si>
  <si>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</si>
  <si>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</si>
  <si>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</si>
  <si>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</si>
  <si>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</si>
  <si>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</si>
  <si>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</si>
  <si>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</si>
  <si>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</si>
  <si>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</si>
  <si>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</si>
  <si>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</si>
  <si>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</si>
  <si>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</si>
  <si>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</si>
  <si>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</si>
  <si>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</si>
  <si>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</si>
  <si>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</si>
  <si>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</si>
  <si>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</si>
  <si>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</si>
  <si>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</si>
  <si>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</si>
  <si>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</si>
  <si>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</si>
  <si>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</si>
  <si>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</si>
  <si>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</si>
  <si>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</si>
  <si>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</si>
  <si>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</si>
  <si>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</si>
  <si>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</si>
  <si>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</si>
  <si>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</si>
  <si>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</si>
  <si>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</si>
  <si>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</si>
  <si>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</si>
  <si>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</si>
  <si>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</si>
  <si>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</si>
  <si>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</si>
  <si>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</si>
  <si>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</si>
  <si>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</si>
  <si>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</si>
  <si>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</si>
  <si>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</si>
  <si>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</si>
  <si>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</si>
  <si>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</si>
  <si>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</si>
  <si>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</si>
  <si>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</si>
  <si>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</si>
  <si>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</si>
  <si>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</si>
  <si>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</si>
  <si>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</si>
  <si>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</si>
  <si>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</si>
  <si>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</si>
  <si>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</si>
  <si>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</si>
  <si>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</si>
  <si>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</si>
  <si>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</si>
  <si>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</si>
  <si>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</si>
  <si>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</si>
  <si>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</si>
  <si>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</si>
  <si>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</si>
  <si>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</si>
  <si>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</si>
  <si>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</si>
  <si>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</si>
  <si>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</si>
  <si>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</si>
  <si>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</si>
  <si>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</si>
  <si>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</si>
  <si>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</si>
  <si>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</si>
  <si>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</si>
  <si>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</si>
  <si>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</si>
  <si>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</si>
  <si>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</si>
  <si>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</si>
  <si>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</si>
  <si>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</si>
  <si>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</si>
  <si>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</si>
  <si>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</si>
  <si>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</si>
  <si>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</si>
  <si>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</si>
  <si>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</si>
  <si>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</si>
  <si>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</si>
  <si>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</si>
  <si>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</si>
  <si>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</si>
  <si>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</si>
  <si>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</si>
  <si>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</si>
  <si>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</si>
  <si>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</si>
  <si>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</si>
  <si>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</si>
  <si>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</si>
  <si>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</si>
  <si>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</si>
  <si>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</si>
  <si>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</si>
  <si>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</si>
  <si>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</si>
  <si>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</si>
  <si>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</si>
  <si>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</si>
  <si>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</si>
  <si>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</si>
  <si>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</si>
  <si>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</si>
  <si>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</si>
  <si>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</si>
  <si>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</si>
  <si>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</si>
  <si>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</si>
  <si>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</si>
  <si>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</si>
  <si>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</si>
  <si>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</si>
  <si>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</si>
  <si>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</si>
  <si>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</si>
  <si>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</si>
  <si>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</si>
  <si>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</si>
  <si>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</si>
  <si>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</si>
  <si>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</si>
  <si>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</si>
  <si>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</si>
  <si>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</si>
  <si>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</si>
  <si>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</si>
  <si>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</si>
  <si>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</si>
  <si>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</si>
  <si>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</si>
  <si>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</si>
  <si>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</si>
  <si>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</si>
  <si>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</si>
  <si>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</si>
  <si>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</si>
  <si>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</si>
  <si>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</si>
  <si>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</si>
  <si>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</si>
  <si>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</si>
  <si>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</si>
  <si>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</si>
  <si>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</si>
  <si>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</si>
  <si>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</si>
  <si>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</si>
  <si>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</si>
  <si>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</si>
  <si>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</si>
  <si>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</si>
  <si>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</si>
  <si>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</si>
  <si>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</si>
  <si>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</si>
  <si>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</si>
  <si>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</si>
  <si>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</si>
  <si>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</si>
  <si>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</si>
  <si>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</si>
  <si>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</si>
  <si>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</si>
  <si>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</si>
  <si>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</si>
  <si>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</si>
  <si>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</si>
  <si>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</si>
  <si>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</si>
  <si>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</si>
  <si>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</si>
  <si>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</si>
  <si>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</si>
  <si>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</si>
  <si>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</si>
  <si>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</si>
  <si>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</si>
  <si>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</si>
  <si>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</si>
  <si>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</si>
  <si>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</si>
  <si>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</si>
  <si>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</si>
  <si>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</si>
  <si>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</si>
  <si>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</si>
  <si>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</si>
  <si>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</si>
  <si>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</si>
  <si>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</si>
  <si>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</si>
  <si>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</si>
  <si>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</si>
  <si>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</si>
  <si>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</si>
  <si>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</si>
  <si>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</si>
  <si>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</si>
  <si>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</si>
  <si>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</si>
  <si>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</si>
  <si>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</si>
  <si>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</si>
  <si>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</si>
  <si>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</si>
  <si>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</si>
  <si>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</si>
  <si>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</si>
  <si>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</si>
  <si>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</si>
  <si>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</si>
  <si>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</si>
  <si>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</si>
  <si>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</si>
  <si>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</si>
  <si>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</si>
  <si>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</si>
  <si>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</si>
  <si>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</si>
  <si>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</si>
  <si>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</si>
  <si>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</si>
  <si>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</si>
  <si>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</si>
  <si>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</si>
  <si>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</si>
  <si>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</si>
  <si>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</si>
  <si>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</si>
  <si>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</si>
  <si>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</si>
  <si>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</si>
  <si>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</si>
  <si>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</si>
  <si>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</si>
  <si>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</si>
  <si>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</si>
  <si>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</si>
  <si>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</si>
  <si>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</si>
  <si>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</si>
  <si>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</si>
  <si>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</si>
  <si>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</si>
  <si>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</si>
  <si>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</si>
  <si>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</si>
  <si>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</si>
  <si>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</si>
  <si>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</si>
  <si>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</si>
  <si>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</si>
  <si>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</si>
  <si>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</si>
  <si>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</si>
  <si>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</si>
  <si>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</si>
  <si>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</si>
  <si>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</si>
  <si>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</si>
  <si>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</si>
  <si>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</si>
  <si>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</si>
  <si>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</si>
  <si>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</si>
  <si>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</si>
  <si>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</si>
  <si>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</si>
  <si>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</si>
  <si>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</si>
  <si>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</si>
  <si>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</si>
  <si>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</si>
  <si>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</si>
  <si>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</si>
  <si>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</si>
  <si>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</si>
  <si>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</si>
  <si>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</si>
  <si>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</si>
  <si>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</si>
  <si>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</si>
  <si>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</si>
  <si>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</si>
  <si>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</si>
  <si>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</si>
  <si>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</si>
  <si>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</si>
  <si>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</si>
  <si>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</si>
  <si>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</si>
  <si>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</si>
  <si>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</si>
  <si>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</si>
  <si>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</si>
  <si>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</si>
  <si>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</si>
  <si>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</si>
  <si>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</si>
  <si>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</si>
  <si>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</si>
  <si>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</si>
  <si>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</si>
  <si>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</si>
  <si>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</si>
  <si>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</si>
  <si>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</si>
  <si>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</si>
  <si>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</si>
  <si>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</si>
  <si>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</si>
  <si>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</si>
  <si>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</si>
  <si>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</si>
  <si>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</si>
  <si>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</si>
  <si>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</si>
  <si>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</si>
  <si>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</si>
  <si>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</si>
  <si>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</si>
  <si>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</si>
  <si>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</si>
  <si>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</si>
  <si>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</si>
  <si>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</si>
  <si>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</si>
  <si>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</si>
  <si>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</si>
  <si>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</si>
  <si>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</si>
  <si>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</si>
  <si>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</si>
  <si>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</si>
  <si>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</si>
  <si>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</si>
  <si>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</si>
  <si>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</si>
  <si>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</si>
  <si>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</si>
  <si>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</si>
  <si>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</si>
  <si>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</si>
  <si>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</si>
  <si>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</si>
  <si>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</si>
  <si>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</si>
  <si>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</si>
  <si>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</si>
  <si>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</si>
  <si>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</si>
  <si>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</si>
  <si>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</si>
  <si>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</si>
  <si>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</si>
  <si>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</si>
  <si>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</si>
  <si>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</si>
  <si>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</si>
  <si>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</si>
  <si>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</si>
  <si>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</si>
  <si>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</si>
  <si>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</si>
  <si>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</si>
  <si>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</si>
  <si>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</si>
  <si>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</si>
  <si>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</si>
  <si>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</si>
  <si>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</si>
  <si>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</si>
  <si>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</si>
  <si>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</si>
  <si>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</si>
  <si>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</si>
  <si>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</si>
  <si>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</si>
  <si>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</si>
  <si>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</si>
  <si>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</si>
  <si>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</si>
  <si>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</si>
  <si>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</si>
  <si>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</si>
  <si>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</si>
  <si>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</si>
  <si>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</si>
  <si>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</si>
  <si>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</si>
  <si>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</si>
  <si>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</si>
  <si>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</si>
  <si>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</si>
  <si>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</si>
  <si>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</si>
  <si>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</si>
  <si>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</si>
  <si>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</si>
  <si>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</si>
  <si>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</si>
  <si>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</si>
  <si>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</si>
  <si>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</si>
  <si>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</si>
  <si>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</si>
  <si>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</si>
  <si>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</si>
  <si>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</si>
  <si>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</si>
  <si>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</si>
  <si>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</si>
  <si>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</si>
  <si>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</si>
  <si>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</si>
  <si>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</si>
  <si>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</si>
  <si>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</si>
  <si>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</si>
  <si>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</si>
  <si>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</si>
  <si>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</si>
  <si>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</si>
  <si>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</si>
  <si>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</si>
  <si>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</si>
  <si>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</si>
  <si>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</si>
  <si>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</si>
  <si>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</si>
  <si>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</si>
  <si>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</si>
  <si>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</si>
  <si>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</si>
  <si>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</si>
  <si>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</si>
  <si>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</si>
  <si>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</si>
  <si>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</si>
  <si>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</si>
  <si>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</si>
  <si>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</si>
  <si>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</si>
  <si>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</si>
  <si>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</si>
  <si>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</si>
  <si>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</si>
  <si>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</si>
  <si>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</si>
  <si>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</si>
  <si>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</si>
  <si>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</si>
  <si>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</si>
  <si>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</si>
  <si>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</si>
  <si>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</si>
  <si>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</si>
  <si>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</si>
  <si>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</si>
  <si>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</si>
  <si>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</si>
  <si>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</si>
  <si>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</si>
  <si>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</si>
  <si>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</si>
  <si>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</si>
  <si>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</si>
  <si>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</si>
  <si>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</si>
  <si>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</si>
  <si>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</si>
  <si>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</si>
  <si>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</si>
  <si>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</si>
  <si>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</si>
  <si>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</si>
  <si>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</si>
  <si>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</si>
  <si>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</si>
  <si>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</si>
  <si>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</si>
  <si>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</si>
  <si>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</si>
  <si>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</si>
  <si>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</si>
  <si>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</si>
  <si>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</si>
  <si>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</si>
  <si>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</si>
  <si>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</si>
  <si>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</si>
  <si>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</si>
  <si>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</si>
  <si>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</si>
  <si>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</si>
  <si>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</si>
  <si>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</si>
  <si>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</si>
  <si>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</si>
  <si>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</si>
  <si>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</si>
  <si>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</si>
  <si>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</si>
  <si>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</si>
  <si>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</si>
  <si>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</si>
  <si>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</si>
  <si>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</si>
  <si>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</si>
  <si>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</si>
  <si>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</si>
  <si>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</si>
  <si>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</si>
  <si>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</si>
  <si>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</si>
  <si>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</si>
  <si>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</si>
  <si>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</si>
  <si>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</si>
  <si>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</si>
  <si>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</si>
  <si>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</si>
  <si>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</si>
  <si>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</si>
  <si>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</si>
  <si>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</si>
  <si>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</si>
  <si>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</si>
  <si>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</si>
  <si>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</si>
  <si>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</si>
  <si>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</si>
  <si>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</si>
  <si>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</si>
  <si>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</si>
  <si>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</si>
  <si>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</si>
  <si>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</si>
  <si>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</si>
  <si>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</si>
  <si>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</si>
  <si>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</si>
  <si>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</si>
  <si>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</si>
  <si>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</si>
  <si>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</si>
  <si>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</si>
  <si>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</si>
  <si>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</si>
  <si>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</si>
  <si>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</si>
  <si>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</si>
  <si>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</si>
  <si>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</si>
  <si>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</si>
  <si>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</si>
  <si>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</si>
  <si>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</si>
  <si>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</si>
  <si>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</si>
  <si>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</si>
  <si>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</si>
  <si>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</si>
  <si>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</si>
  <si>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</si>
  <si>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</si>
  <si>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</si>
  <si>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</si>
  <si>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</si>
  <si>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</si>
  <si>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</si>
  <si>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</si>
  <si>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</si>
  <si>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</si>
  <si>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</si>
  <si>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</si>
  <si>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</si>
  <si>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</si>
  <si>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</si>
  <si>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</si>
  <si>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</si>
  <si>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</si>
  <si>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</si>
  <si>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</si>
  <si>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</si>
  <si>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</si>
  <si>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</si>
  <si>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</si>
  <si>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</si>
  <si>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</si>
  <si>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</si>
  <si>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</si>
  <si>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</si>
  <si>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</si>
  <si>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</si>
  <si>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</si>
  <si>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</si>
  <si>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</si>
  <si>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</si>
  <si>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</si>
  <si>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</si>
  <si>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</si>
  <si>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</si>
  <si>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</si>
  <si>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</si>
  <si>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</si>
  <si>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</si>
  <si>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</si>
  <si>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</si>
  <si>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</si>
  <si>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</si>
  <si>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</si>
  <si>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</si>
  <si>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</si>
  <si>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</si>
  <si>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</si>
  <si>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</si>
  <si>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</si>
  <si>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</si>
  <si>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</si>
  <si>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</si>
  <si>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</si>
  <si>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</si>
  <si>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</si>
  <si>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</si>
  <si>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</si>
  <si>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</si>
  <si>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</si>
  <si>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</si>
  <si>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</si>
  <si>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</si>
  <si>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</si>
  <si>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</si>
  <si>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</si>
  <si>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</si>
  <si>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</si>
  <si>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</si>
  <si>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</si>
  <si>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</si>
  <si>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</si>
  <si>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</si>
  <si>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</si>
  <si>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</si>
  <si>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</si>
  <si>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</si>
  <si>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</si>
  <si>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</si>
  <si>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</si>
  <si>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</si>
  <si>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</si>
  <si>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</si>
  <si>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</si>
  <si>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</si>
  <si>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</si>
  <si>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</si>
  <si>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</si>
  <si>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</si>
  <si>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</si>
  <si>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</si>
  <si>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</si>
  <si>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</si>
  <si>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</si>
  <si>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</si>
  <si>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</si>
  <si>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</si>
  <si>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</si>
  <si>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</si>
  <si>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</si>
  <si>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</si>
  <si>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</si>
  <si>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</si>
  <si>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</si>
  <si>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</si>
  <si>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</si>
  <si>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</si>
  <si>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</si>
  <si>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</si>
  <si>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</si>
  <si>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</si>
  <si>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</si>
  <si>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</si>
  <si>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</si>
  <si>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</si>
  <si>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</si>
  <si>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</si>
  <si>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</si>
  <si>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</si>
  <si>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</si>
  <si>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</si>
  <si>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</si>
  <si>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</si>
  <si>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</si>
  <si>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</si>
  <si>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</si>
  <si>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</si>
  <si>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</si>
  <si>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</si>
  <si>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</si>
  <si>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</si>
  <si>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</si>
  <si>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</si>
  <si>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</si>
  <si>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</si>
  <si>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</si>
  <si>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</si>
  <si>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</si>
  <si>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</si>
  <si>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</si>
  <si>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</si>
  <si>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</si>
  <si>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</si>
  <si>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</si>
  <si>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</si>
  <si>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</si>
  <si>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</si>
  <si>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</si>
  <si>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</si>
  <si>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</si>
  <si>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</si>
  <si>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</si>
  <si>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</si>
  <si>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</si>
  <si>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</si>
  <si>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</si>
  <si>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</si>
  <si>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</si>
  <si>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</si>
  <si>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</si>
  <si>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</si>
  <si>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</si>
  <si>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</si>
  <si>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</si>
  <si>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</si>
  <si>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</si>
  <si>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</si>
  <si>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</si>
  <si>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</si>
  <si>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</si>
  <si>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</si>
  <si>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</si>
  <si>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</si>
  <si>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</si>
  <si>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</si>
  <si>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</si>
  <si>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</si>
  <si>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</si>
  <si>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</si>
  <si>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</si>
  <si>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</si>
  <si>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</si>
  <si>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</si>
  <si>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</si>
  <si>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</si>
  <si>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</si>
  <si>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</si>
  <si>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</si>
  <si>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</si>
  <si>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</si>
  <si>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</si>
  <si>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</si>
  <si>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</si>
  <si>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</si>
  <si>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</si>
  <si>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</si>
  <si>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</si>
  <si>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</si>
  <si>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</si>
  <si>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</si>
  <si>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</si>
  <si>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</si>
  <si>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</si>
  <si>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</si>
  <si>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</si>
  <si>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</si>
  <si>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</si>
  <si>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</si>
  <si>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</si>
  <si>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</si>
  <si>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</si>
  <si>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</si>
  <si>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</si>
  <si>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</si>
  <si>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</si>
  <si>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</si>
  <si>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</si>
  <si>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</si>
  <si>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</si>
  <si>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</si>
  <si>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</si>
  <si>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</si>
  <si>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</si>
  <si>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</si>
  <si>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</si>
  <si>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</si>
  <si>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</si>
  <si>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</si>
  <si>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</si>
  <si>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</si>
  <si>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</si>
  <si>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</si>
  <si>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</si>
  <si>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</si>
  <si>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</si>
  <si>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</si>
  <si>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</si>
  <si>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</si>
  <si>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</si>
  <si>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</si>
  <si>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</si>
  <si>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</si>
  <si>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</si>
  <si>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</si>
  <si>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</si>
  <si>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</si>
  <si>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</si>
  <si>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</si>
  <si>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</si>
  <si>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</si>
  <si>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</si>
  <si>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</si>
  <si>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</si>
  <si>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</si>
  <si>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</si>
  <si>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</si>
  <si>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</si>
  <si>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</si>
  <si>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</si>
  <si>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</si>
  <si>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</si>
  <si>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</si>
  <si>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</si>
  <si>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</si>
  <si>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</si>
  <si>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</si>
  <si>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</si>
  <si>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</si>
  <si>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</si>
  <si>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</si>
  <si>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</si>
  <si>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</si>
  <si>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</si>
  <si>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</si>
  <si>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</si>
  <si>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</si>
  <si>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</si>
  <si>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</si>
  <si>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</si>
  <si>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</si>
  <si>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</si>
  <si>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</si>
  <si>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</si>
  <si>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</si>
  <si>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</si>
  <si>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</si>
  <si>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</si>
  <si>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</si>
  <si>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</si>
  <si>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</si>
  <si>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</si>
  <si>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</si>
  <si>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</si>
  <si>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</si>
  <si>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</si>
  <si>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</si>
  <si>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</si>
  <si>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</si>
  <si>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</si>
  <si>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</si>
  <si>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</si>
  <si>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</si>
  <si>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</si>
  <si>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</si>
  <si>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</si>
  <si>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</si>
  <si>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</si>
  <si>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</si>
  <si>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</si>
  <si>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</si>
  <si>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</si>
  <si>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</si>
  <si>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</si>
  <si>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</si>
  <si>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</si>
  <si>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</si>
  <si>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</si>
  <si>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</si>
  <si>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</si>
  <si>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</si>
  <si>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</si>
  <si>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</si>
  <si>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</si>
  <si>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</si>
  <si>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</si>
  <si>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</si>
  <si>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</si>
  <si>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</si>
  <si>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</si>
  <si>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</si>
  <si>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</si>
  <si>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</si>
  <si>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</si>
  <si>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</si>
  <si>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</si>
  <si>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</si>
  <si>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</si>
  <si>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</si>
  <si>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</si>
  <si>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</si>
  <si>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</si>
  <si>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</si>
  <si>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</si>
  <si>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</si>
  <si>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</si>
  <si>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</si>
  <si>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</si>
  <si>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</si>
  <si>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</si>
  <si>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</si>
  <si>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</si>
  <si>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</si>
  <si>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</si>
  <si>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</si>
  <si>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</si>
  <si>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</si>
  <si>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</si>
  <si>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</si>
  <si>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</si>
  <si>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</si>
  <si>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</si>
  <si>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</si>
  <si>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</si>
  <si>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</si>
  <si>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</si>
  <si>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</si>
  <si>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</si>
  <si>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</si>
  <si>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</si>
  <si>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</si>
  <si>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</si>
  <si>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</si>
  <si>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</si>
  <si>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</si>
  <si>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</si>
  <si>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</si>
  <si>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</si>
  <si>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</si>
  <si>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</si>
  <si>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</si>
  <si>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</si>
  <si>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</si>
  <si>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</si>
  <si>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</si>
  <si>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</si>
  <si>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</si>
  <si>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</si>
  <si>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</si>
  <si>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</si>
  <si>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</si>
  <si>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</si>
  <si>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</si>
  <si>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</si>
  <si>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</si>
  <si>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</si>
  <si>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</si>
  <si>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</si>
  <si>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</si>
  <si>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</si>
  <si>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</si>
  <si>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</si>
  <si>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</si>
  <si>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</si>
  <si>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</si>
  <si>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</si>
  <si>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</si>
  <si>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</si>
  <si>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</si>
  <si>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</si>
  <si>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</si>
  <si>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</si>
  <si>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</si>
  <si>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</si>
  <si>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</si>
  <si>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</si>
  <si>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</si>
  <si>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</si>
  <si>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</si>
  <si>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</si>
  <si>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</si>
  <si>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</si>
  <si>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</si>
  <si>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</si>
  <si>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</si>
  <si>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</si>
  <si>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</si>
  <si>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</si>
  <si>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</si>
  <si>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</si>
  <si>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</si>
  <si>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</si>
  <si>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</si>
  <si>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</si>
  <si>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</si>
  <si>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</si>
  <si>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</si>
  <si>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</si>
  <si>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</si>
  <si>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</si>
  <si>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</si>
  <si>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</si>
  <si>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</si>
  <si>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</si>
  <si>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</si>
  <si>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</si>
  <si>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</si>
  <si>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</si>
  <si>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</si>
  <si>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</si>
  <si>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</si>
  <si>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</si>
  <si>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</si>
  <si>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</si>
  <si>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</si>
  <si>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</si>
  <si>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</si>
  <si>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</si>
  <si>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</si>
  <si>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</si>
  <si>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</si>
  <si>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</si>
  <si>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</si>
  <si>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</si>
  <si>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</si>
  <si>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</si>
  <si>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</si>
  <si>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</si>
  <si>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</si>
  <si>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</si>
  <si>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</si>
  <si>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</si>
  <si>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</si>
  <si>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</si>
  <si>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</si>
  <si>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</si>
  <si>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</si>
  <si>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</si>
  <si>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</si>
  <si>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</si>
  <si>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</si>
  <si>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</si>
  <si>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</si>
  <si>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</si>
  <si>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</si>
  <si>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</si>
  <si>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</si>
  <si>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</si>
  <si>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</si>
  <si>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</si>
  <si>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</si>
  <si>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</si>
  <si>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</si>
  <si>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</si>
  <si>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</si>
  <si>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</si>
  <si>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</si>
  <si>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</si>
  <si>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</si>
  <si>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</si>
  <si>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</si>
  <si>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</si>
  <si>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</si>
  <si>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</si>
  <si>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</si>
  <si>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</si>
  <si>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</si>
  <si>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</si>
  <si>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</si>
  <si>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</si>
  <si>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</si>
  <si>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</si>
  <si>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</si>
  <si>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</si>
  <si>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</si>
  <si>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</si>
  <si>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</si>
  <si>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</si>
  <si>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</si>
  <si>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</si>
  <si>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</si>
  <si>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</si>
  <si>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</si>
  <si>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</si>
  <si>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</si>
  <si>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</si>
  <si>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</si>
  <si>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</si>
  <si>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</si>
  <si>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</si>
  <si>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</si>
  <si>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</si>
  <si>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</si>
  <si>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</si>
  <si>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</si>
  <si>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</si>
  <si>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</si>
  <si>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</si>
  <si>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</si>
  <si>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</si>
  <si>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</si>
  <si>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</si>
  <si>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</si>
  <si>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</si>
  <si>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</si>
  <si>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</si>
  <si>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</si>
  <si>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</si>
  <si>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</si>
  <si>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</si>
  <si>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</si>
  <si>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</si>
  <si>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</si>
  <si>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</si>
  <si>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</si>
  <si>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</si>
  <si>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</si>
  <si>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</si>
  <si>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</si>
  <si>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</si>
  <si>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</si>
  <si>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</si>
  <si>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</si>
  <si>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</si>
  <si>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</si>
  <si>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</si>
  <si>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</si>
  <si>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</si>
  <si>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</si>
  <si>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</si>
  <si>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</si>
  <si>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</si>
  <si>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</si>
  <si>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</si>
  <si>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</si>
  <si>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</si>
  <si>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</si>
  <si>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</si>
  <si>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</si>
  <si>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</si>
  <si>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</si>
  <si>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</si>
  <si>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</si>
  <si>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</si>
  <si>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</si>
  <si>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</si>
  <si>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</si>
  <si>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</si>
  <si>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</si>
  <si>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</si>
  <si>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</si>
  <si>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</si>
  <si>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</si>
  <si>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</si>
  <si>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</si>
  <si>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</si>
  <si>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</si>
  <si>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</si>
  <si>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</si>
  <si>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</si>
  <si>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</si>
  <si>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</si>
  <si>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</si>
  <si>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</si>
  <si>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</si>
  <si>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</si>
  <si>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</si>
  <si>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</si>
  <si>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</si>
  <si>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</si>
  <si>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</si>
  <si>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</si>
  <si>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</si>
  <si>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</si>
  <si>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</si>
  <si>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</si>
  <si>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</si>
  <si>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</si>
  <si>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</si>
  <si>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</si>
  <si>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</si>
  <si>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</si>
  <si>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</si>
  <si>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</si>
  <si>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</si>
  <si>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</si>
  <si>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</si>
  <si>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</si>
  <si>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</si>
  <si>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</si>
  <si>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</si>
  <si>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</si>
  <si>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</si>
  <si>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</si>
  <si>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</si>
  <si>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</si>
  <si>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</si>
  <si>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</si>
  <si>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</si>
  <si>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</si>
  <si>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</si>
  <si>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</si>
  <si>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</si>
  <si>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</si>
  <si>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</si>
  <si>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</si>
  <si>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</si>
  <si>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</si>
  <si>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</si>
  <si>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</si>
  <si>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</si>
  <si>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</si>
  <si>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</si>
  <si>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</si>
  <si>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</si>
  <si>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</si>
  <si>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</si>
  <si>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</si>
  <si>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</si>
  <si>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</si>
  <si>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</si>
  <si>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</si>
  <si>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</si>
  <si>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</si>
  <si>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</si>
  <si>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</si>
  <si>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</si>
  <si>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</si>
  <si>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</si>
  <si>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</si>
  <si>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</si>
  <si>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</si>
  <si>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</si>
  <si>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</si>
  <si>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</si>
  <si>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</si>
  <si>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</si>
  <si>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</si>
  <si>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</si>
  <si>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</si>
  <si>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</si>
  <si>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</si>
  <si>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</si>
  <si>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</si>
  <si>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</si>
  <si>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</si>
  <si>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</si>
  <si>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</si>
  <si>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</si>
  <si>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</si>
  <si>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</si>
  <si>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</si>
  <si>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</si>
  <si>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</si>
  <si>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</si>
  <si>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</si>
  <si>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</si>
  <si>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</si>
  <si>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</si>
  <si>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</si>
  <si>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</si>
  <si>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</si>
  <si>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</si>
  <si>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</si>
  <si>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</si>
  <si>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</si>
  <si>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</si>
  <si>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</si>
  <si>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</si>
  <si>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</si>
  <si>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</si>
  <si>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</si>
  <si>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</si>
  <si>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</si>
  <si>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</si>
  <si>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</si>
  <si>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</si>
  <si>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</si>
  <si>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</si>
  <si>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</si>
  <si>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</si>
  <si>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</si>
  <si>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</si>
  <si>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</si>
  <si>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</si>
  <si>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</si>
  <si>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</si>
  <si>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</si>
  <si>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</si>
  <si>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</si>
  <si>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</si>
  <si>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</si>
  <si>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</si>
  <si>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</si>
  <si>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</si>
  <si>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</si>
  <si>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</si>
  <si>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</si>
  <si>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</si>
  <si>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</si>
  <si>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</si>
  <si>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</si>
  <si>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</si>
  <si>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</si>
  <si>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</si>
  <si>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</si>
  <si>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</si>
  <si>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</si>
  <si>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</si>
  <si>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</si>
  <si>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</si>
  <si>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</si>
  <si>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</si>
  <si>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</si>
  <si>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</si>
  <si>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</si>
  <si>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</si>
  <si>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</si>
  <si>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</si>
  <si>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</si>
  <si>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</si>
  <si>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</si>
  <si>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</si>
  <si>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</si>
  <si>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</si>
  <si>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</si>
  <si>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</si>
  <si>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</si>
  <si>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</si>
  <si>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</si>
  <si>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</si>
  <si>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</si>
  <si>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</si>
  <si>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</si>
  <si>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</si>
  <si>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</si>
  <si>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</si>
  <si>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</si>
  <si>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</si>
  <si>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</si>
  <si>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</si>
  <si>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</si>
  <si>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</si>
  <si>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</si>
  <si>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</si>
  <si>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</si>
  <si>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</si>
  <si>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</si>
  <si>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</si>
  <si>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</si>
  <si>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</si>
  <si>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</si>
  <si>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</si>
  <si>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</si>
  <si>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</si>
  <si>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</si>
  <si>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</si>
  <si>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</si>
  <si>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</si>
  <si>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</si>
  <si>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</si>
  <si>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</si>
  <si>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</si>
  <si>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</si>
  <si>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</si>
  <si>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</si>
  <si>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</si>
  <si>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</si>
  <si>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</si>
  <si>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</si>
  <si>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</si>
  <si>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</si>
  <si>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</si>
  <si>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</si>
  <si>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</si>
  <si>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</si>
  <si>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</si>
  <si>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</si>
  <si>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</si>
  <si>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</si>
  <si>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</si>
  <si>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</si>
  <si>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</si>
  <si>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</si>
  <si>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</si>
  <si>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</si>
  <si>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</si>
  <si>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</si>
  <si>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</si>
  <si>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</si>
  <si>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</si>
  <si>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</si>
  <si>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</si>
  <si>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</si>
  <si>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</si>
  <si>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</si>
  <si>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</si>
  <si>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</si>
  <si>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</si>
  <si>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</si>
  <si>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</si>
  <si>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</si>
  <si>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</si>
  <si>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</si>
  <si>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</si>
  <si>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</si>
  <si>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</si>
  <si>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</si>
  <si>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</si>
  <si>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</si>
  <si>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</si>
  <si>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</si>
  <si>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</si>
  <si>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</si>
  <si>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</si>
  <si>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</si>
  <si>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</si>
  <si>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</si>
  <si>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</si>
  <si>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</si>
  <si>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</si>
  <si>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</si>
  <si>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</si>
  <si>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</si>
  <si>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</si>
  <si>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</si>
  <si>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</si>
  <si>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</si>
  <si>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</si>
  <si>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</si>
  <si>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</si>
  <si>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</si>
  <si>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</si>
  <si>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</si>
  <si>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</si>
  <si>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</si>
  <si>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</si>
  <si>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</si>
  <si>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</si>
  <si>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</si>
  <si>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</si>
  <si>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</si>
  <si>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</si>
  <si>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</si>
  <si>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</si>
  <si>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</si>
  <si>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</si>
  <si>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</si>
  <si>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</si>
  <si>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</si>
  <si>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</si>
  <si>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</si>
  <si>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</si>
  <si>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</si>
  <si>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</si>
  <si>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</si>
  <si>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</si>
  <si>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</si>
  <si>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</si>
  <si>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</si>
  <si>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</si>
  <si>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</si>
  <si>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</si>
  <si>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</si>
  <si>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</si>
  <si>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</si>
  <si>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</si>
  <si>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</si>
  <si>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</si>
  <si>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</si>
  <si>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</si>
  <si>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</si>
  <si>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</si>
  <si>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</si>
  <si>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</si>
  <si>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</si>
  <si>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</si>
  <si>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</si>
  <si>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</si>
  <si>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</si>
  <si>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</si>
  <si>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</si>
  <si>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</si>
  <si>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</si>
  <si>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</si>
  <si>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</si>
  <si>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</si>
  <si>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</si>
  <si>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</si>
  <si>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</si>
  <si>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</si>
  <si>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</si>
  <si>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</si>
  <si>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</si>
  <si>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</si>
  <si>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</si>
  <si>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</si>
  <si>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</si>
  <si>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</si>
  <si>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</si>
  <si>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</si>
  <si>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</si>
  <si>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</si>
  <si>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</si>
  <si>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</si>
  <si>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</si>
  <si>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</si>
  <si>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</si>
  <si>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</si>
  <si>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</si>
  <si>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</si>
  <si>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</si>
  <si>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</si>
  <si>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</si>
  <si>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</si>
  <si>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</si>
  <si>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</si>
  <si>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</si>
  <si>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</si>
  <si>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</si>
  <si>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</si>
  <si>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</si>
  <si>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</si>
  <si>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</si>
  <si>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</si>
  <si>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</si>
  <si>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</si>
  <si>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</si>
  <si>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</si>
  <si>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</si>
  <si>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</si>
  <si>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</si>
  <si>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</si>
  <si>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</si>
  <si>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</si>
  <si>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</si>
  <si>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</si>
  <si>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</si>
  <si>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</si>
  <si>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</si>
  <si>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</si>
  <si>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</si>
  <si>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</si>
  <si>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</si>
  <si>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</si>
  <si>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</si>
  <si>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</si>
  <si>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</si>
  <si>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</si>
  <si>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</si>
  <si>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</si>
  <si>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</si>
  <si>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</si>
  <si>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</si>
  <si>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</si>
  <si>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</si>
  <si>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</si>
  <si>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</si>
  <si>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</si>
  <si>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</si>
  <si>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</si>
  <si>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</si>
  <si>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</si>
  <si>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</si>
  <si>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</si>
  <si>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</si>
  <si>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</si>
  <si>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</si>
  <si>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</si>
  <si>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</si>
  <si>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</si>
  <si>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</si>
  <si>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</si>
  <si>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</si>
  <si>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</si>
  <si>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</si>
  <si>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</si>
  <si>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</si>
  <si>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</si>
  <si>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</si>
  <si>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</si>
  <si>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</si>
  <si>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</si>
  <si>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</si>
  <si>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</si>
  <si>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</si>
  <si>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</si>
  <si>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</si>
  <si>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</si>
  <si>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</si>
  <si>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</si>
  <si>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</si>
  <si>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</si>
  <si>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</si>
  <si>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</si>
  <si>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</si>
  <si>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</si>
  <si>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</si>
  <si>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</si>
  <si>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</si>
  <si>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</si>
  <si>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</si>
  <si>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</si>
  <si>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</si>
  <si>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</si>
  <si>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</si>
  <si>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</si>
  <si>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</si>
  <si>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</si>
  <si>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</si>
  <si>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</si>
  <si>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</si>
  <si>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</si>
  <si>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</si>
  <si>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</si>
  <si>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</si>
  <si>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</si>
  <si>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</si>
  <si>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</si>
  <si>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</si>
  <si>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</si>
  <si>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</si>
  <si>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</si>
  <si>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</si>
  <si>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</si>
  <si>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</si>
  <si>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</si>
  <si>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</si>
  <si>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</si>
  <si>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</si>
  <si>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</si>
  <si>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</si>
  <si>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</si>
  <si>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</si>
  <si>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</si>
  <si>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</si>
  <si>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</si>
  <si>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</si>
  <si>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</si>
  <si>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</si>
  <si>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</si>
  <si>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</si>
  <si>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</si>
  <si>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</si>
  <si>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</si>
  <si>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</si>
  <si>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</si>
  <si>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</si>
  <si>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</si>
  <si>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</si>
  <si>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</si>
  <si>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</si>
  <si>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</si>
  <si>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</si>
  <si>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</si>
  <si>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</si>
  <si>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</si>
  <si>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</si>
  <si>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</si>
  <si>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</si>
  <si>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</si>
  <si>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</si>
  <si>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</si>
  <si>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</si>
  <si>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</si>
  <si>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</si>
  <si>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</si>
  <si>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</si>
  <si>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</si>
  <si>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</si>
  <si>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</si>
  <si>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</si>
  <si>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</si>
  <si>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</si>
  <si>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</si>
  <si>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</si>
  <si>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</si>
  <si>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</si>
  <si>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</si>
  <si>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</si>
  <si>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</si>
  <si>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</si>
  <si>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</si>
  <si>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</si>
  <si>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</si>
  <si>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</si>
  <si>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</si>
  <si>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</si>
  <si>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</si>
  <si>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</si>
  <si>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</si>
  <si>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</si>
  <si>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</si>
  <si>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</si>
  <si>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</si>
  <si>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</si>
  <si>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</si>
  <si>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</si>
  <si>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</si>
  <si>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</si>
  <si>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</si>
  <si>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</si>
  <si>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</si>
  <si>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</si>
  <si>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</si>
  <si>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</si>
  <si>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</si>
  <si>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</si>
  <si>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</si>
  <si>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</si>
  <si>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</si>
  <si>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</si>
  <si>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</si>
  <si>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</si>
  <si>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</si>
  <si>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</si>
  <si>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</si>
  <si>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</si>
  <si>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</si>
  <si>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</si>
  <si>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</si>
  <si>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</si>
  <si>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</si>
  <si>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</si>
  <si>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</si>
  <si>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</si>
  <si>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</si>
  <si>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</si>
  <si>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</si>
  <si>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</si>
  <si>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</si>
  <si>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</si>
  <si>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</si>
  <si>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</si>
  <si>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</si>
  <si>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</si>
  <si>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</si>
  <si>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</si>
  <si>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</si>
  <si>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</si>
  <si>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</si>
  <si>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</si>
  <si>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</si>
  <si>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</si>
  <si>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</si>
  <si>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</si>
  <si>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</si>
  <si>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</si>
  <si>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</si>
  <si>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</si>
  <si>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</si>
  <si>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</si>
  <si>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</si>
  <si>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</si>
  <si>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</si>
  <si>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</si>
  <si>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</si>
  <si>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</si>
  <si>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</si>
  <si>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</si>
  <si>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</si>
  <si>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</si>
  <si>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</si>
  <si>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</si>
  <si>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</si>
  <si>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</si>
  <si>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</si>
  <si>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</si>
  <si>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</si>
  <si>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</si>
  <si>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</si>
  <si>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</si>
  <si>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</si>
  <si>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</si>
  <si>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</si>
  <si>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</si>
  <si>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</si>
  <si>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</si>
  <si>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</si>
  <si>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</si>
  <si>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</si>
  <si>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</si>
  <si>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</si>
  <si>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</si>
  <si>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</si>
  <si>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</si>
  <si>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</si>
  <si>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</si>
  <si>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</si>
  <si>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</si>
  <si>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</si>
  <si>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</si>
  <si>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</si>
  <si>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</si>
  <si>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</si>
  <si>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</si>
  <si>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</si>
  <si>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</si>
  <si>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</si>
  <si>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</si>
  <si>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</si>
  <si>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</si>
  <si>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</si>
  <si>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</si>
  <si>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</si>
  <si>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</si>
  <si>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</si>
  <si>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</si>
  <si>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</si>
  <si>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</si>
  <si>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</si>
  <si>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</si>
  <si>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</si>
  <si>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</si>
  <si>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</si>
  <si>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</si>
  <si>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</si>
  <si>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</si>
  <si>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</si>
  <si>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</si>
  <si>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</si>
  <si>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</si>
  <si>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</si>
  <si>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</si>
  <si>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</si>
  <si>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</si>
  <si>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</si>
  <si>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</si>
  <si>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</si>
  <si>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</si>
  <si>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</si>
  <si>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</si>
  <si>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</si>
  <si>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</si>
  <si>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</si>
  <si>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</si>
  <si>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</si>
  <si>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</si>
  <si>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</si>
  <si>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</si>
  <si>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</si>
  <si>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</si>
  <si>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</si>
  <si>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</si>
  <si>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</si>
  <si>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</si>
  <si>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</si>
  <si>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</si>
  <si>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</si>
  <si>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</si>
  <si>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</si>
  <si>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</si>
  <si>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</si>
  <si>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</si>
  <si>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</si>
  <si>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</si>
  <si>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</si>
  <si>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</si>
  <si>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</si>
  <si>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</si>
  <si>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</si>
  <si>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</si>
  <si>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</si>
  <si>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</si>
  <si>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</si>
  <si>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</si>
  <si>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</si>
  <si>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</si>
  <si>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</si>
  <si>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</si>
  <si>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</si>
  <si>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</si>
  <si>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</si>
  <si>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</si>
  <si>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</si>
  <si>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</si>
  <si>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</si>
  <si>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</si>
  <si>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</si>
  <si>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</si>
  <si>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</si>
  <si>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</si>
  <si>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</si>
  <si>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</si>
  <si>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</si>
  <si>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</si>
  <si>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</si>
  <si>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</si>
  <si>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</si>
  <si>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</si>
  <si>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</si>
  <si>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</si>
  <si>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</si>
  <si>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</si>
  <si>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</si>
  <si>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</si>
  <si>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</si>
  <si>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</si>
  <si>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</si>
  <si>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</si>
  <si>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</si>
  <si>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</si>
  <si>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</si>
  <si>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</si>
  <si>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</si>
  <si>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</si>
  <si>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</si>
  <si>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</si>
  <si>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</si>
  <si>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</si>
  <si>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</si>
  <si>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</si>
  <si>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</si>
  <si>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</si>
  <si>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</si>
  <si>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</si>
  <si>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</si>
  <si>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</si>
  <si>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</si>
  <si>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</si>
  <si>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</si>
  <si>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</si>
  <si>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</si>
  <si>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</si>
  <si>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</si>
  <si>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</si>
  <si>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</si>
  <si>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</si>
  <si>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</si>
  <si>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</si>
  <si>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</si>
  <si>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</si>
  <si>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</si>
  <si>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</si>
  <si>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</si>
  <si>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</si>
  <si>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</si>
  <si>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</si>
  <si>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</si>
  <si>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</si>
  <si>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</si>
  <si>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</si>
  <si>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</si>
  <si>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</si>
  <si>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</si>
  <si>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</si>
  <si>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</si>
  <si>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</si>
  <si>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</si>
  <si>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</si>
  <si>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</si>
  <si>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</si>
  <si>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</si>
  <si>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</si>
  <si>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</si>
  <si>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</si>
  <si>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</si>
  <si>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</si>
  <si>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</si>
  <si>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</si>
  <si>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</si>
  <si>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</si>
  <si>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</si>
  <si>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</si>
  <si>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</si>
  <si>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</si>
  <si>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</si>
  <si>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</si>
  <si>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</si>
  <si>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</si>
  <si>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</si>
  <si>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</si>
  <si>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</si>
  <si>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</si>
  <si>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</si>
  <si>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</si>
  <si>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</si>
  <si>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</si>
  <si>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</si>
  <si>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</si>
  <si>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</si>
  <si>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</si>
  <si>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</si>
  <si>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</si>
  <si>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</si>
  <si>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</si>
  <si>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</si>
  <si>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</si>
  <si>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</si>
  <si>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</si>
  <si>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</si>
  <si>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</si>
  <si>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</si>
  <si>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</si>
  <si>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</si>
  <si>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</si>
  <si>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</si>
  <si>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</si>
  <si>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</si>
  <si>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</si>
  <si>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</si>
  <si>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</si>
  <si>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</si>
  <si>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</si>
  <si>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</si>
  <si>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</si>
  <si>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</si>
  <si>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</si>
  <si>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</si>
  <si>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</si>
  <si>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</si>
  <si>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</si>
  <si>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</si>
  <si>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</si>
  <si>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</si>
  <si>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</si>
  <si>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</si>
  <si>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</si>
  <si>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</si>
  <si>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</si>
  <si>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</si>
  <si>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</si>
  <si>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</si>
  <si>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</si>
  <si>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</si>
  <si>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</si>
  <si>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</si>
  <si>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</si>
  <si>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</si>
  <si>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</si>
  <si>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</si>
  <si>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</si>
  <si>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</si>
  <si>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</si>
  <si>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</si>
  <si>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</si>
  <si>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</si>
  <si>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</si>
  <si>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</si>
  <si>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</si>
  <si>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</si>
  <si>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</si>
  <si>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</si>
  <si>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</si>
  <si>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</si>
  <si>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</si>
  <si>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</si>
  <si>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</si>
  <si>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</si>
  <si>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</si>
  <si>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</si>
  <si>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</si>
  <si>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</si>
  <si>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</si>
  <si>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</si>
  <si>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</si>
  <si>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</si>
  <si>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</si>
  <si>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</si>
  <si>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</si>
  <si>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</si>
  <si>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</si>
  <si>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</si>
  <si>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</si>
  <si>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</si>
  <si>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</si>
  <si>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</si>
  <si>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</si>
  <si>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</si>
  <si>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</si>
  <si>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</si>
  <si>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</si>
  <si>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</si>
  <si>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</si>
  <si>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</si>
  <si>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</si>
  <si>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</si>
  <si>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</si>
  <si>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</si>
  <si>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</si>
  <si>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</si>
  <si>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</si>
  <si>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</si>
  <si>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</si>
  <si>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</si>
  <si>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</si>
  <si>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</si>
  <si>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</si>
  <si>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</si>
  <si>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</si>
  <si>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</si>
  <si>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</si>
  <si>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</si>
  <si>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</si>
  <si>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</si>
  <si>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</si>
  <si>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</si>
  <si>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</si>
  <si>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</si>
  <si>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</si>
  <si>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</si>
  <si>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</si>
  <si>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</si>
  <si>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</si>
  <si>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</si>
  <si>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</si>
  <si>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</si>
  <si>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</si>
  <si>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</si>
  <si>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</si>
  <si>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</si>
  <si>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</si>
  <si>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</si>
  <si>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</si>
  <si>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</si>
  <si>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</si>
  <si>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</si>
  <si>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</si>
  <si>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</si>
  <si>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</si>
  <si>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</si>
  <si>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</si>
  <si>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</si>
  <si>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</si>
  <si>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</si>
  <si>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</si>
  <si>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</si>
  <si>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</si>
  <si>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</si>
  <si>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</si>
  <si>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</si>
  <si>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</si>
  <si>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</si>
  <si>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</si>
  <si>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</si>
  <si>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</si>
  <si>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</si>
  <si>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</si>
  <si>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</si>
  <si>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</si>
  <si>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</si>
  <si>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</si>
  <si>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</si>
  <si>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</si>
  <si>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</si>
  <si>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</si>
  <si>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</si>
  <si>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</si>
  <si>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</si>
  <si>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</si>
  <si>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</si>
  <si>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</si>
  <si>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</si>
  <si>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</si>
  <si>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</si>
  <si>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</si>
  <si>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</si>
  <si>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</si>
  <si>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</si>
  <si>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</si>
  <si>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</si>
  <si>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</si>
  <si>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</si>
  <si>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</si>
  <si>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</si>
  <si>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</si>
  <si>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</si>
  <si>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</si>
  <si>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</si>
  <si>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</si>
  <si>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</si>
  <si>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</si>
  <si>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</si>
  <si>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</si>
  <si>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</si>
  <si>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</si>
  <si>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</si>
  <si>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</si>
  <si>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</si>
  <si>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</si>
  <si>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</si>
  <si>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</si>
  <si>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</si>
  <si>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</si>
  <si>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</si>
  <si>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</si>
  <si>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</si>
  <si>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</si>
  <si>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</si>
  <si>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</si>
  <si>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</si>
  <si>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</si>
  <si>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</si>
  <si>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</si>
  <si>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</si>
  <si>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</si>
  <si>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</si>
  <si>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</si>
  <si>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</si>
  <si>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</si>
  <si>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</si>
  <si>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</si>
  <si>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</si>
  <si>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</si>
  <si>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</si>
  <si>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</si>
  <si>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</si>
  <si>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</si>
  <si>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</si>
  <si>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</si>
  <si>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</si>
  <si>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</si>
  <si>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</si>
  <si>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</si>
  <si>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</si>
  <si>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</si>
  <si>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</si>
  <si>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</si>
  <si>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</si>
  <si>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</si>
  <si>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</si>
  <si>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</si>
  <si>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</si>
  <si>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</si>
  <si>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</si>
  <si>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</si>
  <si>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</si>
  <si>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</si>
  <si>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</si>
  <si>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</si>
  <si>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</si>
  <si>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</si>
  <si>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</si>
  <si>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</si>
  <si>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</si>
  <si>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</si>
  <si>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</si>
  <si>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</si>
  <si>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</si>
  <si>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</si>
  <si>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</si>
  <si>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</si>
  <si>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</si>
  <si>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</si>
  <si>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</si>
  <si>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</si>
  <si>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</si>
  <si>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</si>
  <si>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</si>
  <si>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</si>
  <si>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</si>
  <si>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</si>
  <si>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</si>
  <si>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</si>
  <si>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</si>
  <si>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</si>
  <si>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</si>
  <si>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</si>
  <si>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</si>
  <si>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</si>
  <si>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</si>
  <si>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</si>
  <si>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</si>
  <si>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</si>
  <si>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</si>
  <si>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</si>
  <si>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</si>
  <si>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</si>
  <si>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</si>
  <si>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</si>
  <si>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</si>
  <si>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</si>
  <si>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</si>
  <si>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</si>
  <si>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</si>
  <si>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</si>
  <si>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</si>
  <si>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</si>
  <si>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</si>
  <si>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</si>
  <si>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</si>
  <si>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</si>
  <si>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</si>
  <si>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</si>
  <si>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</si>
  <si>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</si>
  <si>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</si>
  <si>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</si>
  <si>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</si>
  <si>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</si>
  <si>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</si>
  <si>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</si>
  <si>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</si>
  <si>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</si>
  <si>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</si>
  <si>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</si>
  <si>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</si>
  <si>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</si>
  <si>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</si>
  <si>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</si>
  <si>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</si>
  <si>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</si>
  <si>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</si>
  <si>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</si>
  <si>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</si>
  <si>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</si>
  <si>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</si>
  <si>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</si>
  <si>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</si>
  <si>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</si>
  <si>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</si>
  <si>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</si>
  <si>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</si>
  <si>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</si>
  <si>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</si>
  <si>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</si>
  <si>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</si>
  <si>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</si>
  <si>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</si>
  <si>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</si>
  <si>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</si>
  <si>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</si>
  <si>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</si>
  <si>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</si>
  <si>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</si>
  <si>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</si>
  <si>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</si>
  <si>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</si>
  <si>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</si>
  <si>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</si>
  <si>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</si>
  <si>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</si>
  <si>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</si>
  <si>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</si>
  <si>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</si>
  <si>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</si>
  <si>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</si>
  <si>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</si>
  <si>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</si>
  <si>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</si>
  <si>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</si>
  <si>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</si>
  <si>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</si>
  <si>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</si>
  <si>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</si>
  <si>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</si>
  <si>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</si>
  <si>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</si>
  <si>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</si>
  <si>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</si>
  <si>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</si>
  <si>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</si>
  <si>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</si>
  <si>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</si>
  <si>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</si>
  <si>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</si>
  <si>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</si>
  <si>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</si>
  <si>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</si>
  <si>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</si>
  <si>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</si>
  <si>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</si>
  <si>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</si>
  <si>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</si>
  <si>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</si>
  <si>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</si>
  <si>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</si>
  <si>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</si>
  <si>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</si>
  <si>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</si>
  <si>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</si>
  <si>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</si>
  <si>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</si>
  <si>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</si>
  <si>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</si>
  <si>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</si>
  <si>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</si>
  <si>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</si>
  <si>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</si>
  <si>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</si>
  <si>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</si>
  <si>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</si>
  <si>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</si>
  <si>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</si>
  <si>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</si>
  <si>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</si>
  <si>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</si>
  <si>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</si>
  <si>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</si>
  <si>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</si>
  <si>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</si>
  <si>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</si>
  <si>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</si>
  <si>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</si>
  <si>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</si>
  <si>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</si>
  <si>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</si>
  <si>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</si>
  <si>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</si>
  <si>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</si>
  <si>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</si>
  <si>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</si>
  <si>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</si>
  <si>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</si>
  <si>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</si>
  <si>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</si>
  <si>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</si>
  <si>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</si>
  <si>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</si>
  <si>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</si>
  <si>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</si>
  <si>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</si>
  <si>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</si>
  <si>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</si>
  <si>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</si>
  <si>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</si>
  <si>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</si>
  <si>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</si>
  <si>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</si>
  <si>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</si>
  <si>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</si>
  <si>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</si>
  <si>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</si>
  <si>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</si>
  <si>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</si>
  <si>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</si>
  <si>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</si>
  <si>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</si>
  <si>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</si>
  <si>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</si>
  <si>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</si>
  <si>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</si>
  <si>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</si>
  <si>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</si>
  <si>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</si>
  <si>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</si>
  <si>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</si>
  <si>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</si>
  <si>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</si>
  <si>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</si>
  <si>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</si>
  <si>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</si>
  <si>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</si>
  <si>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</si>
  <si>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</si>
  <si>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</si>
  <si>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</si>
  <si>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</si>
  <si>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</si>
  <si>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</si>
  <si>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</si>
  <si>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</si>
  <si>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</si>
  <si>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</si>
  <si>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</si>
  <si>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</si>
  <si>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</si>
  <si>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</si>
  <si>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</si>
  <si>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</si>
  <si>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</si>
  <si>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</si>
  <si>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</si>
  <si>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</si>
  <si>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</si>
  <si>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</si>
  <si>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</si>
  <si>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</si>
  <si>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</si>
  <si>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</si>
  <si>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</si>
  <si>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</si>
  <si>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</si>
  <si>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</si>
  <si>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</si>
  <si>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</si>
  <si>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</si>
  <si>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</si>
  <si>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</si>
  <si>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</si>
  <si>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</si>
  <si>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</si>
  <si>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</si>
  <si>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</si>
  <si>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</si>
  <si>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</si>
  <si>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</si>
  <si>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</si>
  <si>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</si>
  <si>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</si>
  <si>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</si>
  <si>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</si>
  <si>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</si>
  <si>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</si>
  <si>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</si>
  <si>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</si>
  <si>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</si>
  <si>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</si>
  <si>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</si>
  <si>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</si>
  <si>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</si>
  <si>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</si>
  <si>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</si>
  <si>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</si>
  <si>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</si>
  <si>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</si>
  <si>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</si>
  <si>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</si>
  <si>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</si>
  <si>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</si>
  <si>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</si>
  <si>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</si>
  <si>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</si>
  <si>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</si>
  <si>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</si>
  <si>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</si>
  <si>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</si>
  <si>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</si>
  <si>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</si>
  <si>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</si>
  <si>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</si>
  <si>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</si>
  <si>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</si>
  <si>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</si>
  <si>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</si>
  <si>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</si>
  <si>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</si>
  <si>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</si>
  <si>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</si>
  <si>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</si>
  <si>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</si>
  <si>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</si>
  <si>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</si>
  <si>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</si>
  <si>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</si>
  <si>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</si>
  <si>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</si>
  <si>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</si>
  <si>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</si>
  <si>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</si>
  <si>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</si>
  <si>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</si>
  <si>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</si>
  <si>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</si>
  <si>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</si>
  <si>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</si>
  <si>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</si>
  <si>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</si>
  <si>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</si>
  <si>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</si>
  <si>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</si>
  <si>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</si>
  <si>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</si>
  <si>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</si>
  <si>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</si>
  <si>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</si>
  <si>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</si>
  <si>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</si>
  <si>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</si>
  <si>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</si>
  <si>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</si>
  <si>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</si>
  <si>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</si>
  <si>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</si>
  <si>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</si>
  <si>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</si>
  <si>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</si>
  <si>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</si>
  <si>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</si>
  <si>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</si>
  <si>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</si>
  <si>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</si>
  <si>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</si>
  <si>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</si>
  <si>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</si>
  <si>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</si>
  <si>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</si>
  <si>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</si>
  <si>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</si>
  <si>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</si>
  <si>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</si>
  <si>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</si>
  <si>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</si>
  <si>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</si>
  <si>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</si>
  <si>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</si>
  <si>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</si>
  <si>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</si>
  <si>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</si>
  <si>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</si>
  <si>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</si>
  <si>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</si>
  <si>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</si>
  <si>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</si>
  <si>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</si>
  <si>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</si>
  <si>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</si>
  <si>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</si>
  <si>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</si>
  <si>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</si>
  <si>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</si>
  <si>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</si>
  <si>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</si>
  <si>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</si>
  <si>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</si>
  <si>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</si>
  <si>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</si>
  <si>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</si>
  <si>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</si>
  <si>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</si>
  <si>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</si>
  <si>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</si>
  <si>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</si>
  <si>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</si>
  <si>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</si>
  <si>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</si>
  <si>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</si>
  <si>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</si>
  <si>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</si>
  <si>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</si>
  <si>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</si>
  <si>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</si>
  <si>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</si>
  <si>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</si>
  <si>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</si>
  <si>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</si>
  <si>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</si>
  <si>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</si>
  <si>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</si>
  <si>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</si>
  <si>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</si>
  <si>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</si>
  <si>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</si>
  <si>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</si>
  <si>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</si>
  <si>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</si>
  <si>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</si>
  <si>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</si>
  <si>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</si>
  <si>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</si>
  <si>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</si>
  <si>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</si>
  <si>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</si>
  <si>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</si>
  <si>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</si>
  <si>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</si>
  <si>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</si>
  <si>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</si>
  <si>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</si>
  <si>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</si>
  <si>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</si>
  <si>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</si>
  <si>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</si>
  <si>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</si>
  <si>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</si>
  <si>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</si>
  <si>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</si>
  <si>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</si>
  <si>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</si>
  <si>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</si>
  <si>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</si>
  <si>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</si>
  <si>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</si>
  <si>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</si>
  <si>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</si>
  <si>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</si>
  <si>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</si>
  <si>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</si>
  <si>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</si>
  <si>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</si>
  <si>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</si>
  <si>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</si>
  <si>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</si>
  <si>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</si>
  <si>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</si>
  <si>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</si>
  <si>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</si>
  <si>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</si>
  <si>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</si>
  <si>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</si>
  <si>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</si>
  <si>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</si>
  <si>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</si>
  <si>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</si>
  <si>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</si>
  <si>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</si>
  <si>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</si>
  <si>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</si>
  <si>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</si>
  <si>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</si>
  <si>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</si>
  <si>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</si>
  <si>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</si>
  <si>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</si>
  <si>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</si>
  <si>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</si>
  <si>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</si>
  <si>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</si>
  <si>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</si>
  <si>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</si>
  <si>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</si>
  <si>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</si>
  <si>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</si>
  <si>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</si>
  <si>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</si>
  <si>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</si>
  <si>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</si>
  <si>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</si>
  <si>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</si>
  <si>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</si>
  <si>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</si>
  <si>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</si>
  <si>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</si>
  <si>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</si>
  <si>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</si>
  <si>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</si>
  <si>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</si>
  <si>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</si>
  <si>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</si>
  <si>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</si>
  <si>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</si>
  <si>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</si>
  <si>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</si>
  <si>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</si>
  <si>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</si>
  <si>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</si>
  <si>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</si>
  <si>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</si>
  <si>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</si>
  <si>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</si>
  <si>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</si>
  <si>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</si>
  <si>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</si>
  <si>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</si>
  <si>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</si>
  <si>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</si>
  <si>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</si>
  <si>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</si>
  <si>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</si>
  <si>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</si>
  <si>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</si>
  <si>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</si>
  <si>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</si>
  <si>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</si>
  <si>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</si>
  <si>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</si>
  <si>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</si>
  <si>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</si>
  <si>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</si>
  <si>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</si>
  <si>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</si>
  <si>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</si>
  <si>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</si>
  <si>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</si>
  <si>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</si>
  <si>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</si>
  <si>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</si>
  <si>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</si>
  <si>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</si>
  <si>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</si>
  <si>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</si>
  <si>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</si>
  <si>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</si>
  <si>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</si>
  <si>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</si>
  <si>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</si>
  <si>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</si>
  <si>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</si>
  <si>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</si>
  <si>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</si>
  <si>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</si>
  <si>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</si>
  <si>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</si>
  <si>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</si>
  <si>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</si>
  <si>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</si>
  <si>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</si>
  <si>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</si>
  <si>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</si>
  <si>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</si>
  <si>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</si>
  <si>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</si>
  <si>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</si>
  <si>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</si>
  <si>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</si>
  <si>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</si>
  <si>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</si>
  <si>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</si>
  <si>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</si>
  <si>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</si>
  <si>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</si>
  <si>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</si>
  <si>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</si>
  <si>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</si>
  <si>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</si>
  <si>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</si>
  <si>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</si>
  <si>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</si>
  <si>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</si>
  <si>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</si>
  <si>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</si>
  <si>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</si>
  <si>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</si>
  <si>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</si>
  <si>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</si>
  <si>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</si>
  <si>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</si>
  <si>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</si>
  <si>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</si>
  <si>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</si>
  <si>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</si>
  <si>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</si>
  <si>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</si>
  <si>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</si>
  <si>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</si>
  <si>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</si>
  <si>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</si>
  <si>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</si>
  <si>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</si>
  <si>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</si>
  <si>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</si>
  <si>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</si>
  <si>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</si>
  <si>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</si>
  <si>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</si>
  <si>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</si>
  <si>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</si>
  <si>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</si>
  <si>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</si>
  <si>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</si>
  <si>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</si>
  <si>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</si>
  <si>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</si>
  <si>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</si>
  <si>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</si>
  <si>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</si>
  <si>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</si>
  <si>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</si>
  <si>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</si>
  <si>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</si>
  <si>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</si>
  <si>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</si>
  <si>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</si>
  <si>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</si>
  <si>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</si>
  <si>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</si>
  <si>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</si>
  <si>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</si>
  <si>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</si>
  <si>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</si>
  <si>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</si>
  <si>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</si>
  <si>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</si>
  <si>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</si>
  <si>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</si>
  <si>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</si>
  <si>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</si>
  <si>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</si>
  <si>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</si>
  <si>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</si>
  <si>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</si>
  <si>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</si>
  <si>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</si>
  <si>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</si>
  <si>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</si>
  <si>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</si>
  <si>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</si>
  <si>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</si>
  <si>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</si>
  <si>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</si>
  <si>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</si>
  <si>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</si>
  <si>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</si>
  <si>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</si>
  <si>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</si>
  <si>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</si>
  <si>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</si>
  <si>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</si>
  <si>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</si>
  <si>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</si>
  <si>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</si>
  <si>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</si>
  <si>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</si>
  <si>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</si>
  <si>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</si>
  <si>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</si>
  <si>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</si>
  <si>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</si>
  <si>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</si>
  <si>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</si>
  <si>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</si>
  <si>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</si>
  <si>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</si>
  <si>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</si>
  <si>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</si>
  <si>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</si>
  <si>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</si>
  <si>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</si>
  <si>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</si>
  <si>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</si>
  <si>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</si>
  <si>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</si>
  <si>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</si>
  <si>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</si>
  <si>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</si>
  <si>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</si>
  <si>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</si>
  <si>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</si>
  <si>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</si>
  <si>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</si>
  <si>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</si>
  <si>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</si>
  <si>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</si>
  <si>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</si>
  <si>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</si>
  <si>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</si>
  <si>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</si>
  <si>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</si>
  <si>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</si>
  <si>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</si>
  <si>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</si>
  <si>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</si>
  <si>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</si>
  <si>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</si>
  <si>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</si>
  <si>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</si>
  <si>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</si>
  <si>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</si>
  <si>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</si>
  <si>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</si>
  <si>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</si>
  <si>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</si>
  <si>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</si>
  <si>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</si>
  <si>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</si>
  <si>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</si>
  <si>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</si>
  <si>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</si>
  <si>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</si>
  <si>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</si>
  <si>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</si>
  <si>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</si>
  <si>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</si>
  <si>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</si>
  <si>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</si>
  <si>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</si>
  <si>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</si>
  <si>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</si>
  <si>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</si>
  <si>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</si>
  <si>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</si>
  <si>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</si>
  <si>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</si>
  <si>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</si>
  <si>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</si>
  <si>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</si>
  <si>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</si>
  <si>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</si>
  <si>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</si>
  <si>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</si>
  <si>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</si>
  <si>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</si>
  <si>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</si>
  <si>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</si>
  <si>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</si>
  <si>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</si>
  <si>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</si>
  <si>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</si>
  <si>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</si>
  <si>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</si>
  <si>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</si>
  <si>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</si>
  <si>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</si>
  <si>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</si>
  <si>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</si>
  <si>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</si>
  <si>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</si>
  <si>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</si>
  <si>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</si>
  <si>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</si>
  <si>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</si>
  <si>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</si>
  <si>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</si>
  <si>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</si>
  <si>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</si>
  <si>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</si>
  <si>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</si>
  <si>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</si>
  <si>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</si>
  <si>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</si>
  <si>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</si>
  <si>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</si>
  <si>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</si>
  <si>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</si>
  <si>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</si>
  <si>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</si>
  <si>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</si>
  <si>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</si>
  <si>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</si>
  <si>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</si>
  <si>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</si>
  <si>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</si>
  <si>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</si>
  <si>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</si>
  <si>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</si>
  <si>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</si>
  <si>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</si>
  <si>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</si>
  <si>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</si>
  <si>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</si>
  <si>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</si>
  <si>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</si>
  <si>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</si>
  <si>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</si>
  <si>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</si>
  <si>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</si>
  <si>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</si>
  <si>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</si>
  <si>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</si>
  <si>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</si>
  <si>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</si>
  <si>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</si>
  <si>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</si>
  <si>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</si>
  <si>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</si>
  <si>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</si>
  <si>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</si>
  <si>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</si>
  <si>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</si>
  <si>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</si>
  <si>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</si>
  <si>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</si>
  <si>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</si>
  <si>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</si>
  <si>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</si>
  <si>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</si>
  <si>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</si>
  <si>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</si>
  <si>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</si>
  <si>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</si>
  <si>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</si>
  <si>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</si>
  <si>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</si>
  <si>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</si>
  <si>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</si>
  <si>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</si>
  <si>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</si>
  <si>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</si>
  <si>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</si>
  <si>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</si>
  <si>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</si>
  <si>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</si>
  <si>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</si>
  <si>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</si>
  <si>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</si>
  <si>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</si>
  <si>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</si>
  <si>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</si>
  <si>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</si>
  <si>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</si>
  <si>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</si>
  <si>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</si>
  <si>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</si>
  <si>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</si>
  <si>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</si>
  <si>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</si>
  <si>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</si>
  <si>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</si>
  <si>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</si>
  <si>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</si>
  <si>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</si>
  <si>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</si>
  <si>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</si>
  <si>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</si>
  <si>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</si>
  <si>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</si>
  <si>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</si>
  <si>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</si>
  <si>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</si>
  <si>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</si>
  <si>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</si>
  <si>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</si>
  <si>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</si>
  <si>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</si>
  <si>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</si>
  <si>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</si>
  <si>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</si>
  <si>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</si>
  <si>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</si>
  <si>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</si>
  <si>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</si>
  <si>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</si>
  <si>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</si>
  <si>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</si>
  <si>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</si>
  <si>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</si>
  <si>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</si>
  <si>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</si>
  <si>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</si>
  <si>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</si>
  <si>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</si>
  <si>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</si>
  <si>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</si>
  <si>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</si>
  <si>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</si>
  <si>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</si>
  <si>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</si>
  <si>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</si>
  <si>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</si>
  <si>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</si>
  <si>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</si>
  <si>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</si>
  <si>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</si>
  <si>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</si>
  <si>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</si>
  <si>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</si>
  <si>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</si>
  <si>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</si>
  <si>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</si>
  <si>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</si>
  <si>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</si>
  <si>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</si>
  <si>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</si>
  <si>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</si>
  <si>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</si>
  <si>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</si>
  <si>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</si>
  <si>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</si>
  <si>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</si>
  <si>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</si>
  <si>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</si>
  <si>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</si>
  <si>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</si>
  <si>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</si>
  <si>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</si>
  <si>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</si>
  <si>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</si>
  <si>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</si>
  <si>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</si>
  <si>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</si>
  <si>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</si>
  <si>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</si>
  <si>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</si>
  <si>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</si>
  <si>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</si>
  <si>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</si>
  <si>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</si>
  <si>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</si>
  <si>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</si>
  <si>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</si>
  <si>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</si>
  <si>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</si>
  <si>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</si>
  <si>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</si>
  <si>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</si>
  <si>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</si>
  <si>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</si>
  <si>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</si>
  <si>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</si>
  <si>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</si>
  <si>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</si>
  <si>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</si>
  <si>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</si>
  <si>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</si>
  <si>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</si>
  <si>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</si>
  <si>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</si>
  <si>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</si>
  <si>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</si>
  <si>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</si>
  <si>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</si>
  <si>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</si>
  <si>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</si>
  <si>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</si>
  <si>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</si>
  <si>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</si>
  <si>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</si>
  <si>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</si>
  <si>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</si>
  <si>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</si>
  <si>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</si>
  <si>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</si>
  <si>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</si>
  <si>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</si>
  <si>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</si>
  <si>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</si>
  <si>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</si>
  <si>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</si>
  <si>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</si>
  <si>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</si>
  <si>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</si>
  <si>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</si>
  <si>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</si>
  <si>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</si>
  <si>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</si>
  <si>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</si>
  <si>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</si>
  <si>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</si>
  <si>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</si>
  <si>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</si>
  <si>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</si>
  <si>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</si>
  <si>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</si>
  <si>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</si>
  <si>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</si>
  <si>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</si>
  <si>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</si>
  <si>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</si>
  <si>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</si>
  <si>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</si>
  <si>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</si>
  <si>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</si>
  <si>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</si>
  <si>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</si>
  <si>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</si>
  <si>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</si>
  <si>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</si>
  <si>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</si>
  <si>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</si>
  <si>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</si>
  <si>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</si>
  <si>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</si>
  <si>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</si>
  <si>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</si>
  <si>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</si>
  <si>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</si>
  <si>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</si>
  <si>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</si>
  <si>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</si>
  <si>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</si>
  <si>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</si>
  <si>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</si>
  <si>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</si>
  <si>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</si>
  <si>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</si>
  <si>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</si>
  <si>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</si>
  <si>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</si>
  <si>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</si>
  <si>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</si>
  <si>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</si>
  <si>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</si>
  <si>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</si>
  <si>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</si>
  <si>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</si>
  <si>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</si>
  <si>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</si>
  <si>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</si>
  <si>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</si>
  <si>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</si>
  <si>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</si>
  <si>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</si>
  <si>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</si>
  <si>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</si>
  <si>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</si>
  <si>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</si>
  <si>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</si>
  <si>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</si>
  <si>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</si>
  <si>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</si>
  <si>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</si>
  <si>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</si>
  <si>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</si>
  <si>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</si>
  <si>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</si>
  <si>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</si>
  <si>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</si>
  <si>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</si>
  <si>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</si>
  <si>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</si>
  <si>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</si>
  <si>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</si>
  <si>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</si>
  <si>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</si>
  <si>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</si>
  <si>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</si>
  <si>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</si>
  <si>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</si>
  <si>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</si>
  <si>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</si>
  <si>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</si>
  <si>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</si>
  <si>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</si>
  <si>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</si>
  <si>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</si>
  <si>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</si>
  <si>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</si>
  <si>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</si>
  <si>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</si>
  <si>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</si>
  <si>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</si>
  <si>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</si>
  <si>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</si>
  <si>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</si>
  <si>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</si>
  <si>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</si>
  <si>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</si>
  <si>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</si>
  <si>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</si>
  <si>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</si>
  <si>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</si>
  <si>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</si>
  <si>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</si>
  <si>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</si>
  <si>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</si>
  <si>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</si>
  <si>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</si>
  <si>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</si>
  <si>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</si>
  <si>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</si>
  <si>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</si>
  <si>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</si>
  <si>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</si>
  <si>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</si>
  <si>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</si>
  <si>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</si>
  <si>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</si>
  <si>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</si>
  <si>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</si>
  <si>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</si>
  <si>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</si>
  <si>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</si>
  <si>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</si>
  <si>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</si>
  <si>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</si>
  <si>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</si>
  <si>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</si>
  <si>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</si>
  <si>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</si>
  <si>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</si>
  <si>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</si>
  <si>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</si>
  <si>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</si>
  <si>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</si>
  <si>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</si>
  <si>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</si>
  <si>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</si>
  <si>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</si>
  <si>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</si>
  <si>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</si>
  <si>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</si>
  <si>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</si>
  <si>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</si>
  <si>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</si>
  <si>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</si>
  <si>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</si>
  <si>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</si>
  <si>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</si>
  <si>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</si>
  <si>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</si>
  <si>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</si>
  <si>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</si>
  <si>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</si>
  <si>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</si>
  <si>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</si>
  <si>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</si>
  <si>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</si>
  <si>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</si>
  <si>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</si>
  <si>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</si>
  <si>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</si>
  <si>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</si>
  <si>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</si>
  <si>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</si>
  <si>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</si>
  <si>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</si>
  <si>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</si>
  <si>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</si>
  <si>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</si>
  <si>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</si>
  <si>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</si>
  <si>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</si>
  <si>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</si>
  <si>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</si>
  <si>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</si>
  <si>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</si>
  <si>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</si>
  <si>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</si>
  <si>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</si>
  <si>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</si>
  <si>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</si>
  <si>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</si>
  <si>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</si>
  <si>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</si>
  <si>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</si>
  <si>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</si>
  <si>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</si>
  <si>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</si>
  <si>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</si>
  <si>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</si>
  <si>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</si>
  <si>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</si>
  <si>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</si>
  <si>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</si>
  <si>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</si>
  <si>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</si>
  <si>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</si>
  <si>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</si>
  <si>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</si>
  <si>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</si>
  <si>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</si>
  <si>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</si>
  <si>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</si>
  <si>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</si>
  <si>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</si>
  <si>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</si>
  <si>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</si>
  <si>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</si>
  <si>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</si>
  <si>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</si>
  <si>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</si>
  <si>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</si>
  <si>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</si>
  <si>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</si>
  <si>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</si>
  <si>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</si>
  <si>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</si>
  <si>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</si>
  <si>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</si>
  <si>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</si>
  <si>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</si>
  <si>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</si>
  <si>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</si>
  <si>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</si>
  <si>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</si>
  <si>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</si>
  <si>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</si>
  <si>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</si>
  <si>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</si>
  <si>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</si>
  <si>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</si>
  <si>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</si>
  <si>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</si>
  <si>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</si>
  <si>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</si>
  <si>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</si>
  <si>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</si>
  <si>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</si>
  <si>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</si>
  <si>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</si>
  <si>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</si>
  <si>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</si>
  <si>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</si>
  <si>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</si>
  <si>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</si>
  <si>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</si>
  <si>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</si>
  <si>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</si>
  <si>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</si>
  <si>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</si>
  <si>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</si>
  <si>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</si>
  <si>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</si>
  <si>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</si>
  <si>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</si>
  <si>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</si>
  <si>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</si>
  <si>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</si>
  <si>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</si>
  <si>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</si>
  <si>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</si>
  <si>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</si>
  <si>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</si>
  <si>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</si>
  <si>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</si>
  <si>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</si>
  <si>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</si>
  <si>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</si>
  <si>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</si>
  <si>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</si>
  <si>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</si>
  <si>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</si>
  <si>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</si>
  <si>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</si>
  <si>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</si>
  <si>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</si>
  <si>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</si>
  <si>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</si>
  <si>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</si>
  <si>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</si>
  <si>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</si>
  <si>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</si>
  <si>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</si>
  <si>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</si>
  <si>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</si>
  <si>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</si>
  <si>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</si>
  <si>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</si>
  <si>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</si>
  <si>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</si>
  <si>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</si>
  <si>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</si>
  <si>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</si>
  <si>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</si>
  <si>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</si>
  <si>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</si>
  <si>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</si>
  <si>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</si>
  <si>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</si>
  <si>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</si>
  <si>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</si>
  <si>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</si>
  <si>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</si>
  <si>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</si>
  <si>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</si>
  <si>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</si>
  <si>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</si>
  <si>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</si>
  <si>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</si>
  <si>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</si>
  <si>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</si>
  <si>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</si>
  <si>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</si>
  <si>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</si>
  <si>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</si>
  <si>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</si>
  <si>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</si>
  <si>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</si>
  <si>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</si>
  <si>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</si>
  <si>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</si>
  <si>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</si>
  <si>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</si>
  <si>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</si>
  <si>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</si>
  <si>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</si>
  <si>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</si>
  <si>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</si>
  <si>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</si>
  <si>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</si>
  <si>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</si>
  <si>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</si>
  <si>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</si>
  <si>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</si>
  <si>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</si>
  <si>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</si>
  <si>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</si>
  <si>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</si>
  <si>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</si>
  <si>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</si>
  <si>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</si>
  <si>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</si>
  <si>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</si>
  <si>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</si>
  <si>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</si>
  <si>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</si>
  <si>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</si>
  <si>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</si>
  <si>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</si>
  <si>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</si>
  <si>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</si>
  <si>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</si>
  <si>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</si>
  <si>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</si>
  <si>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</si>
  <si>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</si>
  <si>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</si>
  <si>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</si>
  <si>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</si>
  <si>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</si>
  <si>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</si>
  <si>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</si>
  <si>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</si>
  <si>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</si>
  <si>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</si>
  <si>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</si>
  <si>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</si>
  <si>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</si>
  <si>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</si>
  <si>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</si>
  <si>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</si>
  <si>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</si>
  <si>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</si>
  <si>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</si>
  <si>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</si>
  <si>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</si>
  <si>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</si>
  <si>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</si>
  <si>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</si>
  <si>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</si>
  <si>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</si>
  <si>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</si>
  <si>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</si>
  <si>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</si>
  <si>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</si>
  <si>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</si>
  <si>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</si>
  <si>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</si>
  <si>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</si>
  <si>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</si>
  <si>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</si>
  <si>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</si>
  <si>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</si>
  <si>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</si>
  <si>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</si>
  <si>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</si>
  <si>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</si>
  <si>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</si>
  <si>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</si>
  <si>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</si>
  <si>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</si>
  <si>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</si>
  <si>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</si>
  <si>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</si>
  <si>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</si>
  <si>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</si>
  <si>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</si>
  <si>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</si>
  <si>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</si>
  <si>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</si>
  <si>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</si>
  <si>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</si>
  <si>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</si>
  <si>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</si>
  <si>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</si>
  <si>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</si>
  <si>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</si>
  <si>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</si>
  <si>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</si>
  <si>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</si>
  <si>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</si>
  <si>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</si>
  <si>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</si>
  <si>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</si>
  <si>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</si>
  <si>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</si>
  <si>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</si>
  <si>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</si>
  <si>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</si>
  <si>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</si>
  <si>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</si>
  <si>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</si>
  <si>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</si>
  <si>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</si>
  <si>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</si>
  <si>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</si>
  <si>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</si>
  <si>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</si>
  <si>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</si>
  <si>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</si>
  <si>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</si>
  <si>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</si>
  <si>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</si>
  <si>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</si>
  <si>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</si>
  <si>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</si>
  <si>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</si>
  <si>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</si>
  <si>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</si>
  <si>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</si>
  <si>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</si>
  <si>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</si>
  <si>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</si>
  <si>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</si>
  <si>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</si>
  <si>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</si>
  <si>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</si>
  <si>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</si>
  <si>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</si>
  <si>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</si>
  <si>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</si>
  <si>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</si>
  <si>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</si>
  <si>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</si>
  <si>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</si>
  <si>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</si>
  <si>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</si>
  <si>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</si>
  <si>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</si>
  <si>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</si>
  <si>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</si>
  <si>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</si>
  <si>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</si>
  <si>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</si>
  <si>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</si>
  <si>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</si>
  <si>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</si>
  <si>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</si>
  <si>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</si>
  <si>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</si>
  <si>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</si>
  <si>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</si>
  <si>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</si>
  <si>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</si>
  <si>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</si>
  <si>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</si>
  <si>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</si>
  <si>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</si>
  <si>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</si>
  <si>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</si>
  <si>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</si>
  <si>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</si>
  <si>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</si>
  <si>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</si>
  <si>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</si>
  <si>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</si>
  <si>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</si>
  <si>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</si>
  <si>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</si>
  <si>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</si>
  <si>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</si>
  <si>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</si>
  <si>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</si>
  <si>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</si>
  <si>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</si>
  <si>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</si>
  <si>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</si>
  <si>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</si>
  <si>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</si>
  <si>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</si>
  <si>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</si>
  <si>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</si>
  <si>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</si>
  <si>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</si>
  <si>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</si>
  <si>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</si>
  <si>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</si>
  <si>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</si>
  <si>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</si>
  <si>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</si>
  <si>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</si>
  <si>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</si>
  <si>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</si>
  <si>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</si>
  <si>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</si>
  <si>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</si>
  <si>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</si>
  <si>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</si>
  <si>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</si>
  <si>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</si>
  <si>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</si>
  <si>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</si>
  <si>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</si>
  <si>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</si>
  <si>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</si>
  <si>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</si>
  <si>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</si>
  <si>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</si>
  <si>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</si>
  <si>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</si>
  <si>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</si>
  <si>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</si>
  <si>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</si>
  <si>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</si>
  <si>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</si>
  <si>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</si>
  <si>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</si>
  <si>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</si>
  <si>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</si>
  <si>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</si>
  <si>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</si>
  <si>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</si>
  <si>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</si>
  <si>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</si>
  <si>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</si>
  <si>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</si>
  <si>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</si>
  <si>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</si>
  <si>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</si>
  <si>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</si>
  <si>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</si>
  <si>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</si>
  <si>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</si>
  <si>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</si>
  <si>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</si>
  <si>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</si>
  <si>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</si>
  <si>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</si>
  <si>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</si>
  <si>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</si>
  <si>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</si>
  <si>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</si>
  <si>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</si>
  <si>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</si>
  <si>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</si>
  <si>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</si>
  <si>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</si>
  <si>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</si>
  <si>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</si>
  <si>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</si>
  <si>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</si>
  <si>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</si>
  <si>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</si>
  <si>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</si>
  <si>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</si>
  <si>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</si>
  <si>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</si>
  <si>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</si>
  <si>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</si>
  <si>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</si>
  <si>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</si>
  <si>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</si>
  <si>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</si>
  <si>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</si>
  <si>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</si>
  <si>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</si>
  <si>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</si>
  <si>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</si>
  <si>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</si>
  <si>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</si>
  <si>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</si>
  <si>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</si>
  <si>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</si>
  <si>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</si>
  <si>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</si>
  <si>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</si>
  <si>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</si>
  <si>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</si>
  <si>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</si>
  <si>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</si>
  <si>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</si>
  <si>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</si>
  <si>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</si>
  <si>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</si>
  <si>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</si>
  <si>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</si>
  <si>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</si>
  <si>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</si>
  <si>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</si>
  <si>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</si>
  <si>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</si>
  <si>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</si>
  <si>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</si>
  <si>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</si>
  <si>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</si>
  <si>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</si>
  <si>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</si>
  <si>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</si>
  <si>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</si>
  <si>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</si>
  <si>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</si>
  <si>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</si>
  <si>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</si>
  <si>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</si>
  <si>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</si>
  <si>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</si>
  <si>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</si>
  <si>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</si>
  <si>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</si>
  <si>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</si>
  <si>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</si>
  <si>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</si>
  <si>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</si>
  <si>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</si>
  <si>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</si>
  <si>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</si>
  <si>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</si>
  <si>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</si>
  <si>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</si>
  <si>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</si>
  <si>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</si>
  <si>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</si>
  <si>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</si>
  <si>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</si>
  <si>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</si>
  <si>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</si>
  <si>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</si>
  <si>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</si>
  <si>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</si>
  <si>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</si>
  <si>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</si>
  <si>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</si>
  <si>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</si>
  <si>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</si>
  <si>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</si>
  <si>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</si>
  <si>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</si>
  <si>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</si>
  <si>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</si>
  <si>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</si>
  <si>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</si>
  <si>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</si>
  <si>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</si>
  <si>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</si>
  <si>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</si>
  <si>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</si>
  <si>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</si>
  <si>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</si>
  <si>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</si>
  <si>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</si>
  <si>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</si>
  <si>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</si>
  <si>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</si>
  <si>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</si>
  <si>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</si>
  <si>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</si>
  <si>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</si>
  <si>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</si>
  <si>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</si>
  <si>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</si>
  <si>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</si>
  <si>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</si>
  <si>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</si>
  <si>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</si>
  <si>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</si>
  <si>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</si>
  <si>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</si>
  <si>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</si>
  <si>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</si>
  <si>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</si>
  <si>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</si>
  <si>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</si>
  <si>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</si>
  <si>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</si>
  <si>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</si>
  <si>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</si>
  <si>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</si>
  <si>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</si>
  <si>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</si>
  <si>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</si>
  <si>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</si>
  <si>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</si>
  <si>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</si>
  <si>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</si>
  <si>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</si>
  <si>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</si>
  <si>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</si>
  <si>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</si>
  <si>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</si>
  <si>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</si>
  <si>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</si>
  <si>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</si>
  <si>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</si>
  <si>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</si>
  <si>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</si>
  <si>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</si>
  <si>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</si>
  <si>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</si>
  <si>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</si>
  <si>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</si>
  <si>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</si>
  <si>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</si>
  <si>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</si>
  <si>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</si>
  <si>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</si>
  <si>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</si>
  <si>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</si>
  <si>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</si>
  <si>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</si>
  <si>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</si>
  <si>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</si>
  <si>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</si>
  <si>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</si>
  <si>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</si>
  <si>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</si>
  <si>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</si>
  <si>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</si>
  <si>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</si>
  <si>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</si>
  <si>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</si>
  <si>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</si>
  <si>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</si>
  <si>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</si>
  <si>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</si>
  <si>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</si>
  <si>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</si>
  <si>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</si>
  <si>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</si>
  <si>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</si>
  <si>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</si>
  <si>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</si>
  <si>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</si>
  <si>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</si>
  <si>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</si>
  <si>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</si>
  <si>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</si>
  <si>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</si>
  <si>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</si>
  <si>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</si>
  <si>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</si>
  <si>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</si>
  <si>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</si>
  <si>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</si>
  <si>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</si>
  <si>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</si>
  <si>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</si>
  <si>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</si>
  <si>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</si>
  <si>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</si>
  <si>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</si>
  <si>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</si>
  <si>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</si>
  <si>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</si>
  <si>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</si>
  <si>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</si>
  <si>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</si>
  <si>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</si>
  <si>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</si>
  <si>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</si>
  <si>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</si>
  <si>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</si>
  <si>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</si>
  <si>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</si>
  <si>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</si>
  <si>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</si>
  <si>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</si>
  <si>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</si>
  <si>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</si>
  <si>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</si>
  <si>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</si>
  <si>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</si>
  <si>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</si>
  <si>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</si>
  <si>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</si>
  <si>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</si>
  <si>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</si>
  <si>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</si>
  <si>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</si>
  <si>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</si>
  <si>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</si>
  <si>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</si>
  <si>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</si>
  <si>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</si>
  <si>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</si>
  <si>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</si>
  <si>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</si>
  <si>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</si>
  <si>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</si>
  <si>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</si>
  <si>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</si>
  <si>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</si>
  <si>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</si>
  <si>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</si>
  <si>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</si>
  <si>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</si>
  <si>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</si>
  <si>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</si>
  <si>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</si>
  <si>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</si>
  <si>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</si>
  <si>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</si>
  <si>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</si>
  <si>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</si>
  <si>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</si>
  <si>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</si>
  <si>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</si>
  <si>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</si>
  <si>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</si>
  <si>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</si>
  <si>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</si>
  <si>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</si>
  <si>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</si>
  <si>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</si>
  <si>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</si>
  <si>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</si>
  <si>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</si>
  <si>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</si>
  <si>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</si>
  <si>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</si>
  <si>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</si>
  <si>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</si>
  <si>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</si>
  <si>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</si>
  <si>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</si>
  <si>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</si>
  <si>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</si>
  <si>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</si>
  <si>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</si>
  <si>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</si>
  <si>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</si>
  <si>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</si>
  <si>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</si>
  <si>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</si>
  <si>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</si>
  <si>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</si>
  <si>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</si>
  <si>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</si>
  <si>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</si>
  <si>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</si>
  <si>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</si>
  <si>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</si>
  <si>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</si>
  <si>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</si>
  <si>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</si>
  <si>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</si>
  <si>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</si>
  <si>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</si>
  <si>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</si>
  <si>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</si>
  <si>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</si>
  <si>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</si>
  <si>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</si>
  <si>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</si>
  <si>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</si>
  <si>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</si>
  <si>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</si>
  <si>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</si>
  <si>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</si>
  <si>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</si>
  <si>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</si>
  <si>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</si>
  <si>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</si>
  <si>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</si>
  <si>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</si>
  <si>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</si>
  <si>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</si>
  <si>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</si>
  <si>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</si>
  <si>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</si>
  <si>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</si>
  <si>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</si>
  <si>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</si>
  <si>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</si>
  <si>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</si>
  <si>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</si>
  <si>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</si>
  <si>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</si>
  <si>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</si>
  <si>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</si>
  <si>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</si>
  <si>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</si>
  <si>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</si>
  <si>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</si>
  <si>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</si>
  <si>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</si>
  <si>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</si>
  <si>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</si>
  <si>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</si>
  <si>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</si>
  <si>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</si>
  <si>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</si>
  <si>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</si>
  <si>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</si>
  <si>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</si>
  <si>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</si>
  <si>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</si>
  <si>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</si>
  <si>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</si>
  <si>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</si>
  <si>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</si>
  <si>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</si>
  <si>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</si>
  <si>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</si>
  <si>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</si>
  <si>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</si>
  <si>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</si>
  <si>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</si>
  <si>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</si>
  <si>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</si>
  <si>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</si>
  <si>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</si>
  <si>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</si>
  <si>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</si>
  <si>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</si>
  <si>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</si>
  <si>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</si>
  <si>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</si>
  <si>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</si>
  <si>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</si>
  <si>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</si>
  <si>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</si>
  <si>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</si>
  <si>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</si>
  <si>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</si>
  <si>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</si>
  <si>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</si>
  <si>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</si>
  <si>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</si>
  <si>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</si>
  <si>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</si>
  <si>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</si>
  <si>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</si>
  <si>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</si>
  <si>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</si>
  <si>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</si>
  <si>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</si>
  <si>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</si>
  <si>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</si>
  <si>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</si>
  <si>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</si>
  <si>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</si>
  <si>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</si>
  <si>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</si>
  <si>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</si>
  <si>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</si>
  <si>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</si>
  <si>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</si>
  <si>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</si>
  <si>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</si>
  <si>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</si>
  <si>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</si>
  <si>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</si>
  <si>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</si>
  <si>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</si>
  <si>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</si>
  <si>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</si>
  <si>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</si>
  <si>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</si>
  <si>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</si>
  <si>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</si>
  <si>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</si>
  <si>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</si>
  <si>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</si>
  <si>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</si>
  <si>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</si>
  <si>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</si>
  <si>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</si>
  <si>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</si>
  <si>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</si>
  <si>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</si>
  <si>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</si>
  <si>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</si>
  <si>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</si>
  <si>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</si>
  <si>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</si>
  <si>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</si>
  <si>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</si>
  <si>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</si>
  <si>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</si>
  <si>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</si>
  <si>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</si>
  <si>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</si>
  <si>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</si>
  <si>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</si>
  <si>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</si>
  <si>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</si>
  <si>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</si>
  <si>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</si>
  <si>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</si>
  <si>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</si>
  <si>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</si>
  <si>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</si>
  <si>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</si>
  <si>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</si>
  <si>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</si>
  <si>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</si>
  <si>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</si>
  <si>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</si>
  <si>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</si>
  <si>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</si>
  <si>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</si>
  <si>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</si>
  <si>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</si>
  <si>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</si>
  <si>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</si>
  <si>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</si>
  <si>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</si>
  <si>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</si>
  <si>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</si>
  <si>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</si>
  <si>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</si>
  <si>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</si>
  <si>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</si>
  <si>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</si>
  <si>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</si>
  <si>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</si>
  <si>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</si>
  <si>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</si>
  <si>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</si>
  <si>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</si>
  <si>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</si>
  <si>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</si>
  <si>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</si>
  <si>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</si>
  <si>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</si>
  <si>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</si>
  <si>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</si>
  <si>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</si>
  <si>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</si>
  <si>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</si>
  <si>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</si>
  <si>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</si>
  <si>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</si>
  <si>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</si>
  <si>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</si>
  <si>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</si>
  <si>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</si>
  <si>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</si>
  <si>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</si>
  <si>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</si>
  <si>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</si>
  <si>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</si>
  <si>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</si>
  <si>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</si>
  <si>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</si>
  <si>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</si>
  <si>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</si>
  <si>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</si>
  <si>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</si>
  <si>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</si>
  <si>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</si>
  <si>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</si>
  <si>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</si>
  <si>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</si>
  <si>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</si>
  <si>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</si>
  <si>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</si>
  <si>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</si>
  <si>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</si>
  <si>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</si>
  <si>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</si>
  <si>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</si>
  <si>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</si>
  <si>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</si>
  <si>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</si>
  <si>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</si>
  <si>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</si>
  <si>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</si>
  <si>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</si>
  <si>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</si>
  <si>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</si>
  <si>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</si>
  <si>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</si>
  <si>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</si>
  <si>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</si>
  <si>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</si>
  <si>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</si>
  <si>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</si>
  <si>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</si>
  <si>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</si>
  <si>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</si>
  <si>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</si>
  <si>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</si>
  <si>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</si>
  <si>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</si>
  <si>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</si>
  <si>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</si>
  <si>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</si>
  <si>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</si>
  <si>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</si>
  <si>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</si>
  <si>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</si>
  <si>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</si>
  <si>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</si>
  <si>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</si>
  <si>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</si>
  <si>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</si>
  <si>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</si>
  <si>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</si>
  <si>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</si>
  <si>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</si>
  <si>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</si>
  <si>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</si>
  <si>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</si>
  <si>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</si>
  <si>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</si>
  <si>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</si>
  <si>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</si>
  <si>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</si>
  <si>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</si>
  <si>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</si>
  <si>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</si>
  <si>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</si>
  <si>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</si>
  <si>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</si>
  <si>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</si>
  <si>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</si>
  <si>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</si>
  <si>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</si>
  <si>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</si>
  <si>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</si>
  <si>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</si>
  <si>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</si>
  <si>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</si>
  <si>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</si>
  <si>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</si>
  <si>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</si>
  <si>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</si>
  <si>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</si>
  <si>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</si>
  <si>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</si>
  <si>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</si>
  <si>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</si>
  <si>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</si>
  <si>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</si>
  <si>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</si>
  <si>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</si>
  <si>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</si>
  <si>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</si>
  <si>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</si>
  <si>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</si>
  <si>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</si>
  <si>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</si>
  <si>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</si>
  <si>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</si>
  <si>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</si>
  <si>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</si>
  <si>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</si>
  <si>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</si>
  <si>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</si>
  <si>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</si>
  <si>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</si>
  <si>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</si>
  <si>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</si>
  <si>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</si>
  <si>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</si>
  <si>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</si>
  <si>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</si>
  <si>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</si>
  <si>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</si>
  <si>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</si>
  <si>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</si>
  <si>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</si>
  <si>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</si>
  <si>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</si>
  <si>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</si>
  <si>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</si>
  <si>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</si>
  <si>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</si>
  <si>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</si>
  <si>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</si>
  <si>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</si>
  <si>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</si>
  <si>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</si>
  <si>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</si>
  <si>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</si>
  <si>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</si>
  <si>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</si>
  <si>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</si>
  <si>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</si>
  <si>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</si>
  <si>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</si>
  <si>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</si>
  <si>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</si>
  <si>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</si>
  <si>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</si>
  <si>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</si>
  <si>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</si>
  <si>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</si>
  <si>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</si>
  <si>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</si>
  <si>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</si>
  <si>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</si>
  <si>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</si>
  <si>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</si>
  <si>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</si>
  <si>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</si>
  <si>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</si>
  <si>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</si>
  <si>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</si>
  <si>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</si>
  <si>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</si>
  <si>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</si>
  <si>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</si>
  <si>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</si>
  <si>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</si>
  <si>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</si>
  <si>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</si>
  <si>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</si>
  <si>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</si>
  <si>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</si>
  <si>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</si>
  <si>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</si>
  <si>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</si>
  <si>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</si>
  <si>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</si>
  <si>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</si>
  <si>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</si>
  <si>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</si>
  <si>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</si>
  <si>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</si>
  <si>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</si>
  <si>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</si>
  <si>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</si>
  <si>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</si>
  <si>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</si>
  <si>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</si>
  <si>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</si>
  <si>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</si>
  <si>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</si>
  <si>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</si>
  <si>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</si>
  <si>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</si>
  <si>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</si>
  <si>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</si>
  <si>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</si>
  <si>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</si>
  <si>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</si>
  <si>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</si>
  <si>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</si>
  <si>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</si>
  <si>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</si>
  <si>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</si>
  <si>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</si>
  <si>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</si>
  <si>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</si>
  <si>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</si>
  <si>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</si>
  <si>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</si>
  <si>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</si>
  <si>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</si>
  <si>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</si>
  <si>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</si>
  <si>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</si>
  <si>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</si>
  <si>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</si>
  <si>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</si>
  <si>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</si>
  <si>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</si>
  <si>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</si>
  <si>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</si>
  <si>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</si>
  <si>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</si>
  <si>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</si>
  <si>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</si>
  <si>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</si>
  <si>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</si>
  <si>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</si>
  <si>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</si>
  <si>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</si>
  <si>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</si>
  <si>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</si>
  <si>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</si>
  <si>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</si>
  <si>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</si>
  <si>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</si>
  <si>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</si>
  <si>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</si>
  <si>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</si>
  <si>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</si>
  <si>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</si>
  <si>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</si>
  <si>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</si>
  <si>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</si>
  <si>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</si>
  <si>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</si>
  <si>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</si>
  <si>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</si>
  <si>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</si>
  <si>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</si>
  <si>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</si>
  <si>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</si>
  <si>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</si>
  <si>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</si>
  <si>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</si>
  <si>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</si>
  <si>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</si>
  <si>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</si>
  <si>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</si>
  <si>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</si>
  <si>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</si>
  <si>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</si>
  <si>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</si>
  <si>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</si>
  <si>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</si>
  <si>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</si>
  <si>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</si>
  <si>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</si>
  <si>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</si>
  <si>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</si>
  <si>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</si>
  <si>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</si>
  <si>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</si>
  <si>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</si>
  <si>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</si>
  <si>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</si>
  <si>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</si>
  <si>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</si>
  <si>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</si>
  <si>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</si>
  <si>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</si>
  <si>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</si>
  <si>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</si>
  <si>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</si>
  <si>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</si>
  <si>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</si>
  <si>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</si>
  <si>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</si>
  <si>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</si>
  <si>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</si>
  <si>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</si>
  <si>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</si>
  <si>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</si>
  <si>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</si>
  <si>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</si>
  <si>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</si>
  <si>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</si>
  <si>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</si>
  <si>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</si>
  <si>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</si>
  <si>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</si>
  <si>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</si>
  <si>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</si>
  <si>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</si>
  <si>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</si>
  <si>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</si>
  <si>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</si>
  <si>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</si>
  <si>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</si>
  <si>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</si>
  <si>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</si>
  <si>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</si>
  <si>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</si>
  <si>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</si>
  <si>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</si>
  <si>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</si>
  <si>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</si>
  <si>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</si>
  <si>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</si>
  <si>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</si>
  <si>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</si>
  <si>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</si>
  <si>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</si>
  <si>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</si>
  <si>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</si>
  <si>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</si>
  <si>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</si>
  <si>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</si>
  <si>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</si>
  <si>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</si>
  <si>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</si>
  <si>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</si>
  <si>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</si>
  <si>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</si>
  <si>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</si>
  <si>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</si>
  <si>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</si>
  <si>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</si>
  <si>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</si>
  <si>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</si>
  <si>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</si>
  <si>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</si>
  <si>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</si>
  <si>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</si>
  <si>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</si>
  <si>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</si>
  <si>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</si>
  <si>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</si>
  <si>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</si>
  <si>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</si>
  <si>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</si>
  <si>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</si>
  <si>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</si>
  <si>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</si>
  <si>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</si>
  <si>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</si>
  <si>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</si>
  <si>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</si>
  <si>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</si>
  <si>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</si>
  <si>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</si>
  <si>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</si>
  <si>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</si>
  <si>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</si>
  <si>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</si>
  <si>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</si>
  <si>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</si>
  <si>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</si>
  <si>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</si>
  <si>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</si>
  <si>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</si>
  <si>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</si>
  <si>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</si>
  <si>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</si>
  <si>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</si>
  <si>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</si>
  <si>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</si>
  <si>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</si>
  <si>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</si>
  <si>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</si>
  <si>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</si>
  <si>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</si>
  <si>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</si>
  <si>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</si>
  <si>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</si>
  <si>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</si>
  <si>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</si>
  <si>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</si>
  <si>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</si>
  <si>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</si>
  <si>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</si>
  <si>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</si>
  <si>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</si>
  <si>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</si>
  <si>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</si>
  <si>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</si>
  <si>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</si>
  <si>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</si>
  <si>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</si>
  <si>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</si>
  <si>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</si>
  <si>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</si>
  <si>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</si>
  <si>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</si>
  <si>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</si>
  <si>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</si>
  <si>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</si>
  <si>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</si>
  <si>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</si>
  <si>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</si>
  <si>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</si>
  <si>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</si>
  <si>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</si>
  <si>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</si>
  <si>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</si>
  <si>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</si>
  <si>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</si>
  <si>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</si>
  <si>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</si>
  <si>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</si>
  <si>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</si>
  <si>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</si>
  <si>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</si>
  <si>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</si>
  <si>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</si>
  <si>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</si>
  <si>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</si>
  <si>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</si>
  <si>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</si>
  <si>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</si>
  <si>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</si>
  <si>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</si>
  <si>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</si>
  <si>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</si>
  <si>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</si>
  <si>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</si>
  <si>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</si>
  <si>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</si>
  <si>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</si>
  <si>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</si>
  <si>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</si>
  <si>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</si>
  <si>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</si>
  <si>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</si>
  <si>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</si>
  <si>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</si>
  <si>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</si>
  <si>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</si>
  <si>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</si>
  <si>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</si>
  <si>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</si>
  <si>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</si>
  <si>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</si>
  <si>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</si>
  <si>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</si>
  <si>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</si>
  <si>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</si>
  <si>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</si>
  <si>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</si>
  <si>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</si>
  <si>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</si>
  <si>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</si>
  <si>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</si>
  <si>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</si>
  <si>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</si>
  <si>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</si>
  <si>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</si>
  <si>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</si>
  <si>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</si>
  <si>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</si>
  <si>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</si>
  <si>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</si>
  <si>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</si>
  <si>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</si>
  <si>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</si>
  <si>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</si>
  <si>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</si>
  <si>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</si>
  <si>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</si>
  <si>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</si>
  <si>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</si>
  <si>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</si>
  <si>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</si>
  <si>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</si>
  <si>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</si>
  <si>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</si>
  <si>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</si>
  <si>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</si>
  <si>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</si>
  <si>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</si>
  <si>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</si>
  <si>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</si>
  <si>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</si>
  <si>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</si>
  <si>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</si>
  <si>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</si>
  <si>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</si>
  <si>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</si>
  <si>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</si>
  <si>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</si>
  <si>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</si>
  <si>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</si>
  <si>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</si>
  <si>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</si>
  <si>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</si>
  <si>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</si>
  <si>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</si>
  <si>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</si>
  <si>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</si>
  <si>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</si>
  <si>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</si>
  <si>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</si>
  <si>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</si>
  <si>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</si>
  <si>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</si>
  <si>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</si>
  <si>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</si>
  <si>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</si>
  <si>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</si>
  <si>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</si>
  <si>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</si>
  <si>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</si>
  <si>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</si>
  <si>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</si>
  <si>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</si>
  <si>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</si>
  <si>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</si>
  <si>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</si>
  <si>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</si>
  <si>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</si>
  <si>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</si>
  <si>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</si>
  <si>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</si>
  <si>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</si>
  <si>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</si>
  <si>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</si>
  <si>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</si>
  <si>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</si>
  <si>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</si>
  <si>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</si>
  <si>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</si>
  <si>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</si>
  <si>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</si>
  <si>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</si>
  <si>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</si>
  <si>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</si>
  <si>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</si>
  <si>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</si>
  <si>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</si>
  <si>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</si>
  <si>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</si>
  <si>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</si>
  <si>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</si>
  <si>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</si>
  <si>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</si>
  <si>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</si>
  <si>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</si>
  <si>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</si>
  <si>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</si>
  <si>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</si>
  <si>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</si>
  <si>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</si>
  <si>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</si>
  <si>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</si>
  <si>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</si>
  <si>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</si>
  <si>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</si>
  <si>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</si>
  <si>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</si>
  <si>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</si>
  <si>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</si>
  <si>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</si>
  <si>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</si>
  <si>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</si>
  <si>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</si>
  <si>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</si>
  <si>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</si>
  <si>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</si>
  <si>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</si>
  <si>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</si>
  <si>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</si>
  <si>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</si>
  <si>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</si>
  <si>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</si>
  <si>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</si>
  <si>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</si>
  <si>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</si>
  <si>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</si>
  <si>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</si>
  <si>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</si>
  <si>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</si>
  <si>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</si>
  <si>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</si>
  <si>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</si>
  <si>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</si>
  <si>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</si>
  <si>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</si>
  <si>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</si>
  <si>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</si>
  <si>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</si>
  <si>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</si>
  <si>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</si>
  <si>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</si>
  <si>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</si>
  <si>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</si>
  <si>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</si>
  <si>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</si>
  <si>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</si>
  <si>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</si>
  <si>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</si>
  <si>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</si>
  <si>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</si>
  <si>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</si>
  <si>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</si>
  <si>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</si>
  <si>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</si>
  <si>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</si>
  <si>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</si>
  <si>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</si>
  <si>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</si>
  <si>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</si>
  <si>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</si>
  <si>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</si>
  <si>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</si>
  <si>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</si>
  <si>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</si>
  <si>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</si>
  <si>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</si>
  <si>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</si>
  <si>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</si>
  <si>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</si>
  <si>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</si>
  <si>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</si>
  <si>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</si>
  <si>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</si>
  <si>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</si>
  <si>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</si>
  <si>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</si>
  <si>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</si>
  <si>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</si>
  <si>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</si>
  <si>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</si>
  <si>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</si>
  <si>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</si>
  <si>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</si>
  <si>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</si>
  <si>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</si>
  <si>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</si>
  <si>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</si>
  <si>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</si>
  <si>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</si>
  <si>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</si>
  <si>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</si>
  <si>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</si>
  <si>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</si>
  <si>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</si>
  <si>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</si>
  <si>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</si>
  <si>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</si>
  <si>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</si>
  <si>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</si>
  <si>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</si>
  <si>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</si>
  <si>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</si>
  <si>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</si>
  <si>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</si>
  <si>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</si>
  <si>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</si>
  <si>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</si>
  <si>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</si>
  <si>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</si>
  <si>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</si>
  <si>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</si>
  <si>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</si>
  <si>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</si>
  <si>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</si>
  <si>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</si>
  <si>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</si>
  <si>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</si>
  <si>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</si>
  <si>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</si>
  <si>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</si>
  <si>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</si>
  <si>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</si>
  <si>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</si>
  <si>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</si>
  <si>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</si>
  <si>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</si>
  <si>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</si>
  <si>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</si>
  <si>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</si>
  <si>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</si>
  <si>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</si>
  <si>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</si>
  <si>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</si>
  <si>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</si>
  <si>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</si>
  <si>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</si>
  <si>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</si>
  <si>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</si>
  <si>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</si>
  <si>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</si>
  <si>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</si>
  <si>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</si>
  <si>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</si>
  <si>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</si>
  <si>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</si>
  <si>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</si>
  <si>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</si>
  <si>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</si>
  <si>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</si>
  <si>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</si>
  <si>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</si>
  <si>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</si>
  <si>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</si>
  <si>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</si>
  <si>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</si>
  <si>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</si>
  <si>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</si>
  <si>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</si>
  <si>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</si>
  <si>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</si>
  <si>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</si>
  <si>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</si>
  <si>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</si>
  <si>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</si>
  <si>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</si>
  <si>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</si>
  <si>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</si>
  <si>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</si>
  <si>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</si>
  <si>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</si>
  <si>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</si>
  <si>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</si>
  <si>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</si>
  <si>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</si>
  <si>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</si>
  <si>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</si>
  <si>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</si>
  <si>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</si>
  <si>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</si>
  <si>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</si>
  <si>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</si>
  <si>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</si>
  <si>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</si>
  <si>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</si>
  <si>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</si>
  <si>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</si>
  <si>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</si>
  <si>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</si>
  <si>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</si>
  <si>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</si>
  <si>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</si>
  <si>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</si>
  <si>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</si>
  <si>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</si>
  <si>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</si>
  <si>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</si>
  <si>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</si>
  <si>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</si>
  <si>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</si>
  <si>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</si>
  <si>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</si>
  <si>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</si>
  <si>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</si>
  <si>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</si>
  <si>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</si>
  <si>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</si>
  <si>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</si>
  <si>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</si>
  <si>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</si>
  <si>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</si>
  <si>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</si>
  <si>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</si>
  <si>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</si>
  <si>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</si>
  <si>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</si>
  <si>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</si>
  <si>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</si>
  <si>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</si>
  <si>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</si>
  <si>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</si>
  <si>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</si>
  <si>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</si>
  <si>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</si>
  <si>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</si>
  <si>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</si>
  <si>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</si>
  <si>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</si>
  <si>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</si>
  <si>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</si>
  <si>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</si>
  <si>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</si>
  <si>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</si>
  <si>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</si>
  <si>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</si>
  <si>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</si>
  <si>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</si>
  <si>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</si>
  <si>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</si>
  <si>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</si>
  <si>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</si>
  <si>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</si>
  <si>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</si>
  <si>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</si>
  <si>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</si>
  <si>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</si>
  <si>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</si>
  <si>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</si>
  <si>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</si>
  <si>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</si>
  <si>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</si>
  <si>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</si>
  <si>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</si>
  <si>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</si>
  <si>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</si>
  <si>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</si>
  <si>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</si>
  <si>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</si>
  <si>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</si>
  <si>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</si>
  <si>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</si>
  <si>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</si>
  <si>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</si>
  <si>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</si>
  <si>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</si>
  <si>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</si>
  <si>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</si>
  <si>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</si>
  <si>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</si>
  <si>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</si>
  <si>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</si>
  <si>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</si>
  <si>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</si>
  <si>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</si>
  <si>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</si>
  <si>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</si>
  <si>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</si>
  <si>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</si>
  <si>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</si>
  <si>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</si>
  <si>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</si>
  <si>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</si>
  <si>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</si>
  <si>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</si>
  <si>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</si>
  <si>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</si>
  <si>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</si>
  <si>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</si>
  <si>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</si>
  <si>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</si>
  <si>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</si>
  <si>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</si>
  <si>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</si>
  <si>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</si>
  <si>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</si>
  <si>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</si>
  <si>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</si>
  <si>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</si>
  <si>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</si>
  <si>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</si>
  <si>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</si>
  <si>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</si>
  <si>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</si>
  <si>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</si>
  <si>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</si>
  <si>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</si>
  <si>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</si>
  <si>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</si>
  <si>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</si>
  <si>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</si>
  <si>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</si>
  <si>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</si>
  <si>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</si>
  <si>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</si>
  <si>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</si>
  <si>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</si>
  <si>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</si>
  <si>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</si>
  <si>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</si>
  <si>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</si>
  <si>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</si>
  <si>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</si>
  <si>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</si>
  <si>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</si>
  <si>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</si>
  <si>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</si>
  <si>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</si>
  <si>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</si>
  <si>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</si>
  <si>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</si>
  <si>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</si>
  <si>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</si>
  <si>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</si>
  <si>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</si>
  <si>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</si>
  <si>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</si>
  <si>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</si>
  <si>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</si>
  <si>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</si>
  <si>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</si>
  <si>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</si>
  <si>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</si>
  <si>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</si>
  <si>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</si>
  <si>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</si>
  <si>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</si>
  <si>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</si>
  <si>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</si>
  <si>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</si>
  <si>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</si>
  <si>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</si>
  <si>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</si>
  <si>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</si>
  <si>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</si>
  <si>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</si>
  <si>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</si>
  <si>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</si>
  <si>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</si>
  <si>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</si>
  <si>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</si>
  <si>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</si>
  <si>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</si>
  <si>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</si>
  <si>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</si>
  <si>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</si>
  <si>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</si>
  <si>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</si>
  <si>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</si>
  <si>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</si>
  <si>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</si>
  <si>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</si>
  <si>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</si>
  <si>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</si>
  <si>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</si>
  <si>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</si>
  <si>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</si>
  <si>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</si>
  <si>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</si>
  <si>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</si>
  <si>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</si>
  <si>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</si>
  <si>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</si>
  <si>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</si>
  <si>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</si>
  <si>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</si>
  <si>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</si>
  <si>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</si>
  <si>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</si>
  <si>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</si>
  <si>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</si>
  <si>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</si>
  <si>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</si>
  <si>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</si>
  <si>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</si>
  <si>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</si>
  <si>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</si>
  <si>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</si>
  <si>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</si>
  <si>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</si>
  <si>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</si>
  <si>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</si>
  <si>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</si>
  <si>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</si>
  <si>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</si>
  <si>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</si>
  <si>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</si>
  <si>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</si>
  <si>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</si>
  <si>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</si>
  <si>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</si>
  <si>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</si>
  <si>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</si>
  <si>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</si>
  <si>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</si>
  <si>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</si>
  <si>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</si>
  <si>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</si>
  <si>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</si>
  <si>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</si>
  <si>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</si>
  <si>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</si>
  <si>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</si>
  <si>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</si>
  <si>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</si>
  <si>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</si>
  <si>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</si>
  <si>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</si>
  <si>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</si>
  <si>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</si>
  <si>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</si>
  <si>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</si>
  <si>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</si>
  <si>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</si>
  <si>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</si>
  <si>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</si>
  <si>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</si>
  <si>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</si>
  <si>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</si>
  <si>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</si>
  <si>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</si>
  <si>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</si>
  <si>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</si>
  <si>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</si>
  <si>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</si>
  <si>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</si>
  <si>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</si>
  <si>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</si>
  <si>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</si>
  <si>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</si>
  <si>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</si>
  <si>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</si>
  <si>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</si>
  <si>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</si>
  <si>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</si>
  <si>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</si>
  <si>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</si>
  <si>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</si>
  <si>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</si>
  <si>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</si>
  <si>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</si>
  <si>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</si>
  <si>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</si>
  <si>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</si>
  <si>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</si>
  <si>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</si>
  <si>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</si>
  <si>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</si>
  <si>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</si>
  <si>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</si>
  <si>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</si>
  <si>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</si>
  <si>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</si>
  <si>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</si>
  <si>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</si>
  <si>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</si>
  <si>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</si>
  <si>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</si>
  <si>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</si>
  <si>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</si>
  <si>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</si>
  <si>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</si>
  <si>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</si>
  <si>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</si>
  <si>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</si>
  <si>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</si>
  <si>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</si>
  <si>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</si>
  <si>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</si>
  <si>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</si>
  <si>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</si>
  <si>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</si>
  <si>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</si>
  <si>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</si>
  <si>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</si>
  <si>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</si>
  <si>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</si>
  <si>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</si>
  <si>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</si>
  <si>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</si>
  <si>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</si>
  <si>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</si>
  <si>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</si>
  <si>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</si>
  <si>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</si>
  <si>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</si>
  <si>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</si>
  <si>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</si>
  <si>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</si>
  <si>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</si>
  <si>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</si>
  <si>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</si>
  <si>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</si>
  <si>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</si>
  <si>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</si>
  <si>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</si>
  <si>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</si>
  <si>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</si>
  <si>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</si>
  <si>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</si>
  <si>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</si>
  <si>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</si>
  <si>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</si>
  <si>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</si>
  <si>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</si>
  <si>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</si>
  <si>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</si>
  <si>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</si>
  <si>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</si>
  <si>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</si>
  <si>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</si>
  <si>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</si>
  <si>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</si>
  <si>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</si>
  <si>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</si>
  <si>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</si>
  <si>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</si>
  <si>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</si>
  <si>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</si>
  <si>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</si>
  <si>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</si>
  <si>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</si>
  <si>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</si>
  <si>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</si>
  <si>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</si>
  <si>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</si>
  <si>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</si>
  <si>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</si>
  <si>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</si>
  <si>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</si>
  <si>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</si>
  <si>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</si>
  <si>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</si>
  <si>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</si>
  <si>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</si>
  <si>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</si>
  <si>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</si>
  <si>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</si>
  <si>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</si>
  <si>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</si>
  <si>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</si>
  <si>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</si>
  <si>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</si>
  <si>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</si>
  <si>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</si>
  <si>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</si>
  <si>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</si>
  <si>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</si>
  <si>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</si>
  <si>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</si>
  <si>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</si>
  <si>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</si>
  <si>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</si>
  <si>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</si>
  <si>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</si>
  <si>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</si>
  <si>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</si>
  <si>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</si>
  <si>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</si>
  <si>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</si>
  <si>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</si>
  <si>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</si>
  <si>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</si>
  <si>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</si>
  <si>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</si>
  <si>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</si>
  <si>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</si>
  <si>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</si>
  <si>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</si>
  <si>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</si>
  <si>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</si>
  <si>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</si>
  <si>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</si>
  <si>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</si>
  <si>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</si>
  <si>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</si>
  <si>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</si>
  <si>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</si>
  <si>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</si>
  <si>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</si>
  <si>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</si>
  <si>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</si>
  <si>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</si>
  <si>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</si>
  <si>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</si>
  <si>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</si>
  <si>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</si>
  <si>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</si>
  <si>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</si>
  <si>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</si>
  <si>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</si>
  <si>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</si>
  <si>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</si>
  <si>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</si>
  <si>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</si>
  <si>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</si>
  <si>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</si>
  <si>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</si>
  <si>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</si>
  <si>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</si>
  <si>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</si>
  <si>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</si>
  <si>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</si>
  <si>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</si>
  <si>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</si>
  <si>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</si>
  <si>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</si>
  <si>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</si>
  <si>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</si>
  <si>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</si>
  <si>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</si>
  <si>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</si>
  <si>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</si>
  <si>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</si>
  <si>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</si>
  <si>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</si>
  <si>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</si>
  <si>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</si>
  <si>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</si>
  <si>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</si>
  <si>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</si>
  <si>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</si>
  <si>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</si>
  <si>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</si>
  <si>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</si>
  <si>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</si>
  <si>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</si>
  <si>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</si>
  <si>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</si>
  <si>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</si>
  <si>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</si>
  <si>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</si>
  <si>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</si>
  <si>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</si>
  <si>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</si>
  <si>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</si>
  <si>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</si>
  <si>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</si>
  <si>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</si>
  <si>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</si>
  <si>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</si>
  <si>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</si>
  <si>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</si>
  <si>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</si>
  <si>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</si>
  <si>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</si>
  <si>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</si>
  <si>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</si>
  <si>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</si>
  <si>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</si>
  <si>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</si>
  <si>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</si>
  <si>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</si>
  <si>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</si>
  <si>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</si>
  <si>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</si>
  <si>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</si>
  <si>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</si>
  <si>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</si>
  <si>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</si>
  <si>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</si>
  <si>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</si>
  <si>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</si>
  <si>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</si>
  <si>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</si>
  <si>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</si>
  <si>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</si>
  <si>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</si>
  <si>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</si>
  <si>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</si>
  <si>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</si>
  <si>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</si>
  <si>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</si>
  <si>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</si>
  <si>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</si>
  <si>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</si>
  <si>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</si>
  <si>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</si>
  <si>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</si>
  <si>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</si>
  <si>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</si>
  <si>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</si>
  <si>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</si>
  <si>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</si>
  <si>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</si>
  <si>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</si>
  <si>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</si>
  <si>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</si>
  <si>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</si>
  <si>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</si>
  <si>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</si>
  <si>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</si>
  <si>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</si>
  <si>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</si>
  <si>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</si>
  <si>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</si>
  <si>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</si>
  <si>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</si>
  <si>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</si>
  <si>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</si>
  <si>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</si>
  <si>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</si>
  <si>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</si>
  <si>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</si>
  <si>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</si>
  <si>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</si>
  <si>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</si>
  <si>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</si>
  <si>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</si>
  <si>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</si>
  <si>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</si>
  <si>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</si>
  <si>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</si>
  <si>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</si>
  <si>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</si>
  <si>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</si>
  <si>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</si>
  <si>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</si>
  <si>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</si>
  <si>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</si>
  <si>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</si>
  <si>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</si>
  <si>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</si>
  <si>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</si>
  <si>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</si>
  <si>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</si>
  <si>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</si>
  <si>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</si>
  <si>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</si>
  <si>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</si>
  <si>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</si>
  <si>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</si>
  <si>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</si>
  <si>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</si>
  <si>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</si>
  <si>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</si>
  <si>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</si>
  <si>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</si>
  <si>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</si>
  <si>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</si>
  <si>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</si>
  <si>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</si>
  <si>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</si>
  <si>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</si>
  <si>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</si>
  <si>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</si>
  <si>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</si>
  <si>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</si>
  <si>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</si>
  <si>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</si>
  <si>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</si>
  <si>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</si>
  <si>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</si>
  <si>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</si>
  <si>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</si>
  <si>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</si>
  <si>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</si>
  <si>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</si>
  <si>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</si>
  <si>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</si>
  <si>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</si>
  <si>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</si>
  <si>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</si>
  <si>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</si>
  <si>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</si>
  <si>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</si>
  <si>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</si>
  <si>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</si>
  <si>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</si>
  <si>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</si>
  <si>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</si>
  <si>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</si>
  <si>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</si>
  <si>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</si>
  <si>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</si>
  <si>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</si>
  <si>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</si>
  <si>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</si>
  <si>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</si>
  <si>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</si>
  <si>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</si>
  <si>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</si>
  <si>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</si>
  <si>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</si>
  <si>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</si>
  <si>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</si>
  <si>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</si>
  <si>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</si>
  <si>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</si>
  <si>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</si>
  <si>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</si>
  <si>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</si>
  <si>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</si>
  <si>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</si>
  <si>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</si>
  <si>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</si>
  <si>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</si>
  <si>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</si>
  <si>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</si>
  <si>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</si>
  <si>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</si>
  <si>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</si>
  <si>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</si>
  <si>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</si>
  <si>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</si>
  <si>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</si>
  <si>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</si>
  <si>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</si>
  <si>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</si>
  <si>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</si>
  <si>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</si>
  <si>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</si>
  <si>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</si>
  <si>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</si>
  <si>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</si>
  <si>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</si>
  <si>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</si>
  <si>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</si>
  <si>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</si>
  <si>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</si>
  <si>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</si>
  <si>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</si>
  <si>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</si>
  <si>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</si>
  <si>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</si>
  <si>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</si>
  <si>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</si>
  <si>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</si>
  <si>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</si>
  <si>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</si>
  <si>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</si>
  <si>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</si>
  <si>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</si>
  <si>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</si>
  <si>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</si>
  <si>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</si>
  <si>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</si>
  <si>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</si>
  <si>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</si>
  <si>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</si>
  <si>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</si>
  <si>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</si>
  <si>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</si>
  <si>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</si>
  <si>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</si>
  <si>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</si>
  <si>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</si>
  <si>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</si>
  <si>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</si>
  <si>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</si>
  <si>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</si>
  <si>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</si>
  <si>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</si>
  <si>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</si>
  <si>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</si>
  <si>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</si>
  <si>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</si>
  <si>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</si>
  <si>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</si>
  <si>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</si>
  <si>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</si>
  <si>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</si>
  <si>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</si>
  <si>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</si>
  <si>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</si>
  <si>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</si>
  <si>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</si>
  <si>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</si>
  <si>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</si>
  <si>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</si>
  <si>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</si>
  <si>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</si>
  <si>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</si>
  <si>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</si>
  <si>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</si>
  <si>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</si>
  <si>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</si>
  <si>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</si>
  <si>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</si>
  <si>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</si>
  <si>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</si>
  <si>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</si>
  <si>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</si>
  <si>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</si>
  <si>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</si>
  <si>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</si>
  <si>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</si>
  <si>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</si>
  <si>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</si>
  <si>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</si>
  <si>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</si>
  <si>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</si>
  <si>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</si>
  <si>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</si>
  <si>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</si>
  <si>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</si>
  <si>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</si>
  <si>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</si>
  <si>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</si>
  <si>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</si>
  <si>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</si>
  <si>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</si>
  <si>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</si>
  <si>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</si>
  <si>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</si>
  <si>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</si>
  <si>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</si>
  <si>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</si>
  <si>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</si>
  <si>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</si>
  <si>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</si>
  <si>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</si>
  <si>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</si>
  <si>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</si>
  <si>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</si>
  <si>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</si>
  <si>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</si>
  <si>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</si>
  <si>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</si>
  <si>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</si>
  <si>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</si>
  <si>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</si>
  <si>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</si>
  <si>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</si>
  <si>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</si>
  <si>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</si>
  <si>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</si>
  <si>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</si>
  <si>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</si>
  <si>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</si>
  <si>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</si>
  <si>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</si>
  <si>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</si>
  <si>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</si>
  <si>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</si>
  <si>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</si>
  <si>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</si>
  <si>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</si>
  <si>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</si>
  <si>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</si>
  <si>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</si>
  <si>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</si>
  <si>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</si>
  <si>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</si>
  <si>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</si>
  <si>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</si>
  <si>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</si>
  <si>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</si>
  <si>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</si>
  <si>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</si>
  <si>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</si>
  <si>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</si>
  <si>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</si>
  <si>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</si>
  <si>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</si>
  <si>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</si>
  <si>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</si>
  <si>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</si>
  <si>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</si>
  <si>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</si>
  <si>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</si>
  <si>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</si>
  <si>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</si>
  <si>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</si>
  <si>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</si>
  <si>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</si>
  <si>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</si>
  <si>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</si>
  <si>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</si>
  <si>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</si>
  <si>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</si>
  <si>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</si>
  <si>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</si>
  <si>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</si>
  <si>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</si>
  <si>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</si>
  <si>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</si>
  <si>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</si>
  <si>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</si>
  <si>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</si>
  <si>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</si>
  <si>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</si>
  <si>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</si>
  <si>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</si>
  <si>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</si>
  <si>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</si>
  <si>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</si>
  <si>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</si>
  <si>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</si>
  <si>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</si>
  <si>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</si>
  <si>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</si>
  <si>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</si>
  <si>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</si>
  <si>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</si>
  <si>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</si>
  <si>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</si>
  <si>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</si>
  <si>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</si>
  <si>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</si>
  <si>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</si>
  <si>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</si>
  <si>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</si>
  <si>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</si>
  <si>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</si>
  <si>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</si>
  <si>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</si>
  <si>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</si>
  <si>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</si>
  <si>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</si>
  <si>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</si>
  <si>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</si>
  <si>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</si>
  <si>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</si>
  <si>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</si>
  <si>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</si>
  <si>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</si>
  <si>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</si>
  <si>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</si>
  <si>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</si>
  <si>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</si>
  <si>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</si>
  <si>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</si>
  <si>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</si>
  <si>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</si>
  <si>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</si>
  <si>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</si>
  <si>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</si>
  <si>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</si>
  <si>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</si>
  <si>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</si>
  <si>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</si>
  <si>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</si>
  <si>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</si>
  <si>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</si>
  <si>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</si>
  <si>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</si>
  <si>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</si>
  <si>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</si>
  <si>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</si>
  <si>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</si>
  <si>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</si>
  <si>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</si>
  <si>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</si>
  <si>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</si>
  <si>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</si>
  <si>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</si>
  <si>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</si>
  <si>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</si>
  <si>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</si>
  <si>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</si>
  <si>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</si>
  <si>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</si>
  <si>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</si>
  <si>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</si>
  <si>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</si>
  <si>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</si>
  <si>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</si>
  <si>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</si>
  <si>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</si>
  <si>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</si>
  <si>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</si>
  <si>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</si>
  <si>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</si>
  <si>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</si>
  <si>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</si>
  <si>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</si>
  <si>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</si>
  <si>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</si>
  <si>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</si>
  <si>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</si>
  <si>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</si>
  <si>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</si>
  <si>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</si>
  <si>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</si>
  <si>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</si>
  <si>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</si>
  <si>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</si>
  <si>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</si>
  <si>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</si>
  <si>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</si>
  <si>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</si>
  <si>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</si>
  <si>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</si>
  <si>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</si>
  <si>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</si>
  <si>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</si>
  <si>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</si>
  <si>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</si>
  <si>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</si>
  <si>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</si>
  <si>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</si>
  <si>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</si>
  <si>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</si>
  <si>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</si>
  <si>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</si>
  <si>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</si>
  <si>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</si>
  <si>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</si>
  <si>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</si>
  <si>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</si>
  <si>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</si>
  <si>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</si>
  <si>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</si>
  <si>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</si>
  <si>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</si>
  <si>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</si>
  <si>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</si>
  <si>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</si>
  <si>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</si>
  <si>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</si>
  <si>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</si>
  <si>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</si>
  <si>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</si>
  <si>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</si>
  <si>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</si>
  <si>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</si>
  <si>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</si>
  <si>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</si>
  <si>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</si>
  <si>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</si>
  <si>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</si>
  <si>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</si>
  <si>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</si>
  <si>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</si>
  <si>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</si>
  <si>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</si>
  <si>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</si>
  <si>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</si>
  <si>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</si>
  <si>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</si>
  <si>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</si>
  <si>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</si>
  <si>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</si>
  <si>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</si>
  <si>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</si>
  <si>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</si>
  <si>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</si>
  <si>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</si>
  <si>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</si>
  <si>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</si>
  <si>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</si>
  <si>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</si>
  <si>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</si>
  <si>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</si>
  <si>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</si>
  <si>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</si>
  <si>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</si>
  <si>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</si>
  <si>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</si>
  <si>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</si>
  <si>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</si>
  <si>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</si>
  <si>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</si>
  <si>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</si>
  <si>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</si>
  <si>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</si>
  <si>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</si>
  <si>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</si>
  <si>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</si>
  <si>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</si>
  <si>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</si>
  <si>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</si>
  <si>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</si>
  <si>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</si>
  <si>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</si>
  <si>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</si>
  <si>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</si>
  <si>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</si>
  <si>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</si>
  <si>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</si>
  <si>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</si>
  <si>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</si>
  <si>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</si>
  <si>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</si>
  <si>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</si>
  <si>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</si>
  <si>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</si>
  <si>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</si>
  <si>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</si>
  <si>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</si>
  <si>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</si>
  <si>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</si>
  <si>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</si>
  <si>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</si>
  <si>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</si>
  <si>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</si>
  <si>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</si>
  <si>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</si>
  <si>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</si>
  <si>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</si>
  <si>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</si>
  <si>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</si>
  <si>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</si>
  <si>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</si>
  <si>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</si>
  <si>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</si>
  <si>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</si>
  <si>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</si>
  <si>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</si>
  <si>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</si>
  <si>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</si>
  <si>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</si>
  <si>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</si>
  <si>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</si>
  <si>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</si>
  <si>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</si>
  <si>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</si>
  <si>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</si>
  <si>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</si>
  <si>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</si>
  <si>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</si>
  <si>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</si>
  <si>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</si>
  <si>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</si>
  <si>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</si>
  <si>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</si>
  <si>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</si>
  <si>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</si>
  <si>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</si>
  <si>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</si>
  <si>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</si>
  <si>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</si>
  <si>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</si>
  <si>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</si>
  <si>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</si>
  <si>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</si>
  <si>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</si>
  <si>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</si>
  <si>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</si>
  <si>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</si>
  <si>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</si>
  <si>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</si>
  <si>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</si>
  <si>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</si>
  <si>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</si>
  <si>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</si>
  <si>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</si>
  <si>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</si>
  <si>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</si>
  <si>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</si>
  <si>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</si>
  <si>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</si>
  <si>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</si>
  <si>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</si>
  <si>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</si>
  <si>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</si>
  <si>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</si>
  <si>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</si>
  <si>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</si>
  <si>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</si>
  <si>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</si>
  <si>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</si>
  <si>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</si>
  <si>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</si>
  <si>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</si>
  <si>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</si>
  <si>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</si>
  <si>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</si>
  <si>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</si>
  <si>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</si>
  <si>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</si>
  <si>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</si>
  <si>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</si>
  <si>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</si>
  <si>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</si>
  <si>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</si>
  <si>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</si>
  <si>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</si>
  <si>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</si>
  <si>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</si>
  <si>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</si>
  <si>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</si>
  <si>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</si>
  <si>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</si>
  <si>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</si>
  <si>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</si>
  <si>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</si>
  <si>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</si>
  <si>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</si>
  <si>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</si>
  <si>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</si>
  <si>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</si>
  <si>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</si>
  <si>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</si>
  <si>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</si>
  <si>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</si>
  <si>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</si>
  <si>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</si>
  <si>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</si>
  <si>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</si>
  <si>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</si>
  <si>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</si>
  <si>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</si>
  <si>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</si>
  <si>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</si>
  <si>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</si>
  <si>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</si>
  <si>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</si>
  <si>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</si>
  <si>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</si>
  <si>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</si>
  <si>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</si>
  <si>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</si>
  <si>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</si>
  <si>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</si>
  <si>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</si>
  <si>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</si>
  <si>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</si>
  <si>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</si>
  <si>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</si>
  <si>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</si>
  <si>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</si>
  <si>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</si>
  <si>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</si>
  <si>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</si>
  <si>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</si>
  <si>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</si>
  <si>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</si>
  <si>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</si>
  <si>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</si>
  <si>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</si>
  <si>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</si>
  <si>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</si>
  <si>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</si>
  <si>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</si>
  <si>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</si>
  <si>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</si>
  <si>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</si>
  <si>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</si>
  <si>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</si>
  <si>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</si>
  <si>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</si>
  <si>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</si>
  <si>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</si>
  <si>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</si>
  <si>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</si>
  <si>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</si>
  <si>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</si>
  <si>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</si>
  <si>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</si>
  <si>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</si>
  <si>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</si>
  <si>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</si>
  <si>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</si>
  <si>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</si>
  <si>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</si>
  <si>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</si>
  <si>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</si>
  <si>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</si>
  <si>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</si>
  <si>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</si>
  <si>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</si>
  <si>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</si>
  <si>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</si>
  <si>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</si>
  <si>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</si>
  <si>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</si>
  <si>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</si>
  <si>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</si>
  <si>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</si>
  <si>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</si>
  <si>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</si>
  <si>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</si>
  <si>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</si>
  <si>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</si>
  <si>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</si>
  <si>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</si>
  <si>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</si>
  <si>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</si>
  <si>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</si>
  <si>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</si>
  <si>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</si>
  <si>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</si>
  <si>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</si>
  <si>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</si>
  <si>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</si>
  <si>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</si>
  <si>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</si>
  <si>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</si>
  <si>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</si>
  <si>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</si>
  <si>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</si>
  <si>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</si>
  <si>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</si>
  <si>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</si>
  <si>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</si>
  <si>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</si>
  <si>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</si>
  <si>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</si>
  <si>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</si>
  <si>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</si>
  <si>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</si>
  <si>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</si>
  <si>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</si>
  <si>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</si>
  <si>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</si>
  <si>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</si>
  <si>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</si>
  <si>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</si>
  <si>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</si>
  <si>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</si>
  <si>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</si>
  <si>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</si>
  <si>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</si>
  <si>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</si>
  <si>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</si>
  <si>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</si>
  <si>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</si>
  <si>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</si>
  <si>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</si>
  <si>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</si>
  <si>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</si>
  <si>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</si>
  <si>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</si>
  <si>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</si>
  <si>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</si>
  <si>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</si>
  <si>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</si>
  <si>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</si>
  <si>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</si>
  <si>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</si>
  <si>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</si>
  <si>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</si>
  <si>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</si>
  <si>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</si>
  <si>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</si>
  <si>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</si>
  <si>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</si>
  <si>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</si>
  <si>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</si>
  <si>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</si>
  <si>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</si>
  <si>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</si>
  <si>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</si>
  <si>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</si>
  <si>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</si>
  <si>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</si>
  <si>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</si>
  <si>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</si>
  <si>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</si>
  <si>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</si>
  <si>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</si>
  <si>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</si>
  <si>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</si>
  <si>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</si>
  <si>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</si>
  <si>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</si>
  <si>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</si>
  <si>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</si>
  <si>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</si>
  <si>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</si>
  <si>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</si>
  <si>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</si>
  <si>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</si>
  <si>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</si>
  <si>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</si>
  <si>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</si>
  <si>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</si>
  <si>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</si>
  <si>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</si>
  <si>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</si>
  <si>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</si>
  <si>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</si>
  <si>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</si>
  <si>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</si>
  <si>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</si>
  <si>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</si>
  <si>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</si>
  <si>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</si>
  <si>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</si>
  <si>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</si>
  <si>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</si>
  <si>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</si>
  <si>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</si>
  <si>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</si>
  <si>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</si>
  <si>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</si>
  <si>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</si>
  <si>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</si>
  <si>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</si>
  <si>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</si>
  <si>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</si>
  <si>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</si>
  <si>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</si>
  <si>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</si>
  <si>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</si>
  <si>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</si>
  <si>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</si>
  <si>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</si>
  <si>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</si>
  <si>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</si>
  <si>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</si>
  <si>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</si>
  <si>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</si>
  <si>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</si>
  <si>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</si>
  <si>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</si>
  <si>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</si>
  <si>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</si>
  <si>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</si>
  <si>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</si>
  <si>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</si>
  <si>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</si>
  <si>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</si>
  <si>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</si>
  <si>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</si>
  <si>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</si>
  <si>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</si>
  <si>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</si>
  <si>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</si>
  <si>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</si>
  <si>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</si>
  <si>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</si>
  <si>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</si>
  <si>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</si>
  <si>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</si>
  <si>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</si>
  <si>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</si>
  <si>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</si>
  <si>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</si>
  <si>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</si>
  <si>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</si>
  <si>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</si>
  <si>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</si>
  <si>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</si>
  <si>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</si>
  <si>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</si>
  <si>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</si>
  <si>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</si>
  <si>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</si>
  <si>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</si>
  <si>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</si>
  <si>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</si>
  <si>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</si>
  <si>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</si>
  <si>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</si>
  <si>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</si>
  <si>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</si>
  <si>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</si>
  <si>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</si>
  <si>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</si>
  <si>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</si>
  <si>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</si>
  <si>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</si>
  <si>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</si>
  <si>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</si>
  <si>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</si>
  <si>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</si>
  <si>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</si>
  <si>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</si>
  <si>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</si>
  <si>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</si>
  <si>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</si>
  <si>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</si>
  <si>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</si>
  <si>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</si>
  <si>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</si>
  <si>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</si>
  <si>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</si>
  <si>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</si>
  <si>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</si>
  <si>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</si>
  <si>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</si>
  <si>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</si>
  <si>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</si>
  <si>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</si>
  <si>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</si>
  <si>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</si>
  <si>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</si>
  <si>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</si>
  <si>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</si>
  <si>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</si>
  <si>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</si>
  <si>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</si>
  <si>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</si>
  <si>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</si>
  <si>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</si>
  <si>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</si>
  <si>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</si>
  <si>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</si>
  <si>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</si>
  <si>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</si>
  <si>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</si>
  <si>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</si>
  <si>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</si>
  <si>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</si>
  <si>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</si>
  <si>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</si>
  <si>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</si>
  <si>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</si>
  <si>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</si>
  <si>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</si>
  <si>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</si>
  <si>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</si>
  <si>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</si>
  <si>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</si>
  <si>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</si>
  <si>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</si>
  <si>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</si>
  <si>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</si>
  <si>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</si>
  <si>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</si>
  <si>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</si>
  <si>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</si>
  <si>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</si>
  <si>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</si>
  <si>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</si>
  <si>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</si>
  <si>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</si>
  <si>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</si>
  <si>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</si>
  <si>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</si>
  <si>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</si>
  <si>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</si>
  <si>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</si>
  <si>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</si>
  <si>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</si>
  <si>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</si>
  <si>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</si>
  <si>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</si>
  <si>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</si>
  <si>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</si>
  <si>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</si>
  <si>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</si>
  <si>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</si>
  <si>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</si>
  <si>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</si>
  <si>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</si>
  <si>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</si>
  <si>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</si>
  <si>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</si>
  <si>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</si>
  <si>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</si>
  <si>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</si>
  <si>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</si>
  <si>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</si>
  <si>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</si>
  <si>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</si>
  <si>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</si>
  <si>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</si>
  <si>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</si>
  <si>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</si>
  <si>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</si>
  <si>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</si>
  <si>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</si>
  <si>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</si>
  <si>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</si>
  <si>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</si>
  <si>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</si>
  <si>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</si>
  <si>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</si>
  <si>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</si>
  <si>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</si>
  <si>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</si>
  <si>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</si>
  <si>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</si>
  <si>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</si>
  <si>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</si>
  <si>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</si>
  <si>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</si>
  <si>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</si>
  <si>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</si>
  <si>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</si>
  <si>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</si>
  <si>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</si>
  <si>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</si>
  <si>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</si>
  <si>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</si>
  <si>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</si>
  <si>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</si>
  <si>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</si>
  <si>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</si>
  <si>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</si>
  <si>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</si>
  <si>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</si>
  <si>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</si>
  <si>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</si>
  <si>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</si>
  <si>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</si>
  <si>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</si>
  <si>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</si>
  <si>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</si>
  <si>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</si>
  <si>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</si>
  <si>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</si>
  <si>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</si>
  <si>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</si>
  <si>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</si>
  <si>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</si>
  <si>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</si>
  <si>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</si>
  <si>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</si>
  <si>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</si>
  <si>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</si>
  <si>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</si>
  <si>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</si>
  <si>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</si>
  <si>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</si>
  <si>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</si>
  <si>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</si>
  <si>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</si>
  <si>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</si>
  <si>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</si>
  <si>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</si>
  <si>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</si>
  <si>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</si>
  <si>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</si>
  <si>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</si>
  <si>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</si>
  <si>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</si>
  <si>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</si>
  <si>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</si>
  <si>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</si>
  <si>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</si>
  <si>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</si>
  <si>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</si>
  <si>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</si>
  <si>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</si>
  <si>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</si>
  <si>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</si>
  <si>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</si>
  <si>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</si>
  <si>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</si>
  <si>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</si>
  <si>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</si>
  <si>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</si>
  <si>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</si>
  <si>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</si>
  <si>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</si>
  <si>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</si>
  <si>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</si>
  <si>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</si>
  <si>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</si>
  <si>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</si>
  <si>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</si>
  <si>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</si>
  <si>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</si>
  <si>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</si>
  <si>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</si>
  <si>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</si>
  <si>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</si>
  <si>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</si>
  <si>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</si>
  <si>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</si>
  <si>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</si>
  <si>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</si>
  <si>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</si>
  <si>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</si>
  <si>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</si>
  <si>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</si>
  <si>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</si>
  <si>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</si>
  <si>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</si>
  <si>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</si>
  <si>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</si>
  <si>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</si>
  <si>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</si>
  <si>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</si>
  <si>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</si>
  <si>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</si>
  <si>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</si>
  <si>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</si>
  <si>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</si>
  <si>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</si>
  <si>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</si>
  <si>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</si>
  <si>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</si>
  <si>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</si>
  <si>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</si>
  <si>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</si>
  <si>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</si>
  <si>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</si>
  <si>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</si>
  <si>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</si>
  <si>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</si>
  <si>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</si>
  <si>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</si>
  <si>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</si>
  <si>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</si>
  <si>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</si>
  <si>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</si>
  <si>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</si>
  <si>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</si>
  <si>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</si>
  <si>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</si>
  <si>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</si>
  <si>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</si>
  <si>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</si>
  <si>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</si>
  <si>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</si>
  <si>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</si>
  <si>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</si>
  <si>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</si>
  <si>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</si>
  <si>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</si>
  <si>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</si>
  <si>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</si>
  <si>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</si>
  <si>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</si>
  <si>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</si>
  <si>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</si>
  <si>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</si>
  <si>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</si>
  <si>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</si>
  <si>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</si>
  <si>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</si>
  <si>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</si>
  <si>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</si>
  <si>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</si>
  <si>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</si>
  <si>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</si>
  <si>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</si>
  <si>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</si>
  <si>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</si>
  <si>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</si>
  <si>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</si>
  <si>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</si>
  <si>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</si>
  <si>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</si>
  <si>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</si>
  <si>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</si>
  <si>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</si>
  <si>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</si>
  <si>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</si>
  <si>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</si>
  <si>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</si>
  <si>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</si>
  <si>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</si>
  <si>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</si>
  <si>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</si>
  <si>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</si>
  <si>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</si>
  <si>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</si>
  <si>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</si>
  <si>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</si>
  <si>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</si>
  <si>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</si>
  <si>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</si>
  <si>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</si>
  <si>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</si>
  <si>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</si>
  <si>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</si>
  <si>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</si>
  <si>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</si>
  <si>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</si>
  <si>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</si>
  <si>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</si>
  <si>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</si>
  <si>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</si>
  <si>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</si>
  <si>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</si>
  <si>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</si>
  <si>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</si>
  <si>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</si>
  <si>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</si>
  <si>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</si>
  <si>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</si>
  <si>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</si>
  <si>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</si>
  <si>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</si>
  <si>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</si>
  <si>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</si>
  <si>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</si>
  <si>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</si>
  <si>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</si>
  <si>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</si>
  <si>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</si>
  <si>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</si>
  <si>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</si>
  <si>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</si>
  <si>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</si>
  <si>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</si>
  <si>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</si>
  <si>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</si>
  <si>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</si>
  <si>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</si>
  <si>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</si>
  <si>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</si>
  <si>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</si>
  <si>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</si>
  <si>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</si>
  <si>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</si>
  <si>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</si>
  <si>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</si>
  <si>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</si>
  <si>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</si>
  <si>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</si>
  <si>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</si>
  <si>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</si>
  <si>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</si>
  <si>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</si>
  <si>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</si>
  <si>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</si>
  <si>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</si>
  <si>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</si>
  <si>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</si>
  <si>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</si>
  <si>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</si>
  <si>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</si>
  <si>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</si>
  <si>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</si>
  <si>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</si>
  <si>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</si>
  <si>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</si>
  <si>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</si>
  <si>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</si>
  <si>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</si>
  <si>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</si>
  <si>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</si>
  <si>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</si>
  <si>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</si>
  <si>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</si>
  <si>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</si>
  <si>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</si>
  <si>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</si>
  <si>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</si>
  <si>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</si>
  <si>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</si>
  <si>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</si>
  <si>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</si>
  <si>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</si>
  <si>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</si>
  <si>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</si>
  <si>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</si>
  <si>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</si>
  <si>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</si>
  <si>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</si>
  <si>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</si>
  <si>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</si>
  <si>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</si>
  <si>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</si>
  <si>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</si>
  <si>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</si>
  <si>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</si>
  <si>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</si>
  <si>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</si>
  <si>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</si>
  <si>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</si>
  <si>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</si>
  <si>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</si>
  <si>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</si>
  <si>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</si>
  <si>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</si>
  <si>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</si>
  <si>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</si>
  <si>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</si>
  <si>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</si>
  <si>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</si>
  <si>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</si>
  <si>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</si>
  <si>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</si>
  <si>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</si>
  <si>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</si>
  <si>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</si>
  <si>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</si>
  <si>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</si>
  <si>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</si>
  <si>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</si>
  <si>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</si>
  <si>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</si>
  <si>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</si>
  <si>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</si>
  <si>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</si>
  <si>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</si>
  <si>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</si>
  <si>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</si>
  <si>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</si>
  <si>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</si>
  <si>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</si>
  <si>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</si>
  <si>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</si>
  <si>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</si>
  <si>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</si>
  <si>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</si>
  <si>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</si>
  <si>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</si>
  <si>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</si>
  <si>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</si>
  <si>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</si>
  <si>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</si>
  <si>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</si>
  <si>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</si>
  <si>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</si>
  <si>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</si>
  <si>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</si>
  <si>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</si>
  <si>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</si>
  <si>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</si>
  <si>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</si>
  <si>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</si>
  <si>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</si>
  <si>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</si>
  <si>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</si>
  <si>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</si>
  <si>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</si>
  <si>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</si>
  <si>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</si>
  <si>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</si>
  <si>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</si>
  <si>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</si>
  <si>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</si>
  <si>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</si>
  <si>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</si>
  <si>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</si>
  <si>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</si>
  <si>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</si>
  <si>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</si>
  <si>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</si>
  <si>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</si>
  <si>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</si>
  <si>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</si>
  <si>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</si>
  <si>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</si>
  <si>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</si>
  <si>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</si>
  <si>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</si>
  <si>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</si>
  <si>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</si>
  <si>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</si>
  <si>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</si>
  <si>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</si>
  <si>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</si>
  <si>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</si>
  <si>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</si>
  <si>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</si>
  <si>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</si>
  <si>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</si>
  <si>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</si>
  <si>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</si>
  <si>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</si>
  <si>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</si>
  <si>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</si>
  <si>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</si>
  <si>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</si>
  <si>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</si>
  <si>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</si>
  <si>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</si>
  <si>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</si>
  <si>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</si>
  <si>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</si>
  <si>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</si>
  <si>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</si>
  <si>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</si>
  <si>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</si>
  <si>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</si>
  <si>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</si>
  <si>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</si>
  <si>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</si>
  <si>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</si>
  <si>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</si>
  <si>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</si>
  <si>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</si>
  <si>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</si>
  <si>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</si>
  <si>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</si>
  <si>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</si>
  <si>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</si>
  <si>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</si>
  <si>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</si>
  <si>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</si>
  <si>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</si>
  <si>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</si>
  <si>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</si>
  <si>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</si>
  <si>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</si>
  <si>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</si>
  <si>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</si>
  <si>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</si>
  <si>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</si>
  <si>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</si>
  <si>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</si>
  <si>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</si>
  <si>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</si>
  <si>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</si>
  <si>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</si>
  <si>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</si>
  <si>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</si>
  <si>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</si>
  <si>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</si>
  <si>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</si>
  <si>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</si>
  <si>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</si>
  <si>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</si>
  <si>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</si>
  <si>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</si>
  <si>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</si>
  <si>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</si>
  <si>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</si>
  <si>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</si>
  <si>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</si>
  <si>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</si>
  <si>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</si>
  <si>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</si>
  <si>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</si>
  <si>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</si>
  <si>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</si>
  <si>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</si>
  <si>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</si>
  <si>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</si>
  <si>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</si>
  <si>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</si>
  <si>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</si>
  <si>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</si>
  <si>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</si>
  <si>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</si>
  <si>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</si>
  <si>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</si>
  <si>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</si>
  <si>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</si>
  <si>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</si>
  <si>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</si>
  <si>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</si>
  <si>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</si>
  <si>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</si>
  <si>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</si>
  <si>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</si>
  <si>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</si>
  <si>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</si>
  <si>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</si>
  <si>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</si>
  <si>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</si>
  <si>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</si>
  <si>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</si>
  <si>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</si>
  <si>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</si>
  <si>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</si>
  <si>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</si>
  <si>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</si>
  <si>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</si>
  <si>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</si>
  <si>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</si>
  <si>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</si>
  <si>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</si>
  <si>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</si>
  <si>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</si>
  <si>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</si>
  <si>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</si>
  <si>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</si>
  <si>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</si>
  <si>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</si>
  <si>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</si>
  <si>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</si>
  <si>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</si>
  <si>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</si>
  <si>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</si>
  <si>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</si>
  <si>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</si>
  <si>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</si>
  <si>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</si>
  <si>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</si>
  <si>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</si>
  <si>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</si>
  <si>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</si>
  <si>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</si>
  <si>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</si>
  <si>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</si>
  <si>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</si>
  <si>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</si>
  <si>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</si>
  <si>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</si>
  <si>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</si>
  <si>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</si>
  <si>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</si>
  <si>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</si>
  <si>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</si>
  <si>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</si>
  <si>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</si>
  <si>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</si>
  <si>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</si>
  <si>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</si>
  <si>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</si>
  <si>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</si>
  <si>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</si>
  <si>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</si>
  <si>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</si>
  <si>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</si>
  <si>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</si>
  <si>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</si>
  <si>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</si>
  <si>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</si>
  <si>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</si>
  <si>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</si>
  <si>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</si>
  <si>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</si>
  <si>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</si>
  <si>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</si>
  <si>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</si>
  <si>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</si>
  <si>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</si>
  <si>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</si>
  <si>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</si>
  <si>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</si>
  <si>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</si>
  <si>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</si>
  <si>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</si>
  <si>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</si>
  <si>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</si>
  <si>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</si>
  <si>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</si>
  <si>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</si>
  <si>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</si>
  <si>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</si>
  <si>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</si>
  <si>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</si>
  <si>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</si>
  <si>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</si>
  <si>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</si>
  <si>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</si>
  <si>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</si>
  <si>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</si>
  <si>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</si>
  <si>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</si>
  <si>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</si>
  <si>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</si>
  <si>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</si>
  <si>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</si>
  <si>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</si>
  <si>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</si>
  <si>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</si>
  <si>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</si>
  <si>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</si>
  <si>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</si>
  <si>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</si>
  <si>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</si>
  <si>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</si>
  <si>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</si>
  <si>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</si>
  <si>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</si>
  <si>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</si>
  <si>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</si>
  <si>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</si>
  <si>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</si>
  <si>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</si>
  <si>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</si>
  <si>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</si>
  <si>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</si>
  <si>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</si>
  <si>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</si>
  <si>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</si>
  <si>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</si>
  <si>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</si>
  <si>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</si>
  <si>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</si>
  <si>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</si>
  <si>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</si>
  <si>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</si>
  <si>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</si>
  <si>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</si>
  <si>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</si>
  <si>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</si>
  <si>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</si>
  <si>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</si>
  <si>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</si>
  <si>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</si>
  <si>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</si>
  <si>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</si>
  <si>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</si>
  <si>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</si>
  <si>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</si>
  <si>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</si>
  <si>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</si>
  <si>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</si>
  <si>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</si>
  <si>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</si>
  <si>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</si>
  <si>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</si>
  <si>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</si>
  <si>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</si>
  <si>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</si>
  <si>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</si>
  <si>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</si>
  <si>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</si>
  <si>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</si>
  <si>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</si>
  <si>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</si>
  <si>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</si>
  <si>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</si>
  <si>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</si>
  <si>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</si>
  <si>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</si>
  <si>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</si>
  <si>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</si>
  <si>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</si>
  <si>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</si>
  <si>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</si>
  <si>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</si>
  <si>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</si>
  <si>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</si>
  <si>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</si>
  <si>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</si>
  <si>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</si>
  <si>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</si>
  <si>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</si>
  <si>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</si>
  <si>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</si>
  <si>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</si>
  <si>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</si>
  <si>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</si>
  <si>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</si>
  <si>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</si>
  <si>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</si>
  <si>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</si>
  <si>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</si>
  <si>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</si>
  <si>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</si>
  <si>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</si>
  <si>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</si>
  <si>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</si>
  <si>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</si>
  <si>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</si>
  <si>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</si>
  <si>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</si>
  <si>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</si>
  <si>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</si>
  <si>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</si>
  <si>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</si>
  <si>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</si>
  <si>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</si>
  <si>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</si>
  <si>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</si>
  <si>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</si>
  <si>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</si>
  <si>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</si>
  <si>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</si>
  <si>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</si>
  <si>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</si>
  <si>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</si>
  <si>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</si>
  <si>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</si>
  <si>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</si>
  <si>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</si>
  <si>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</si>
  <si>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</si>
  <si>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</si>
  <si>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</si>
  <si>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</si>
  <si>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</si>
  <si>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</si>
  <si>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</si>
  <si>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</si>
  <si>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</si>
  <si>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</si>
  <si>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</si>
  <si>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</si>
  <si>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</si>
  <si>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</si>
  <si>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</si>
  <si>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</si>
  <si>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</si>
  <si>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</si>
  <si>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</si>
  <si>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</si>
  <si>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</si>
  <si>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</si>
  <si>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</si>
  <si>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</si>
  <si>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</si>
  <si>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</si>
  <si>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</si>
  <si>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</si>
  <si>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</si>
  <si>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</si>
  <si>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</si>
  <si>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</si>
  <si>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</si>
  <si>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</si>
  <si>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</si>
  <si>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</si>
  <si>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</si>
  <si>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</si>
  <si>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</si>
  <si>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</si>
  <si>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</si>
  <si>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</si>
  <si>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</si>
  <si>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</si>
  <si>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</si>
  <si>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</si>
  <si>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</si>
  <si>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</si>
  <si>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</si>
  <si>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</si>
  <si>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</si>
  <si>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</si>
  <si>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</si>
  <si>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</si>
  <si>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</si>
  <si>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</si>
  <si>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</si>
  <si>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</si>
  <si>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</si>
  <si>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</si>
  <si>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</si>
  <si>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</si>
  <si>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</si>
  <si>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</si>
  <si>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</si>
  <si>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</si>
  <si>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</si>
  <si>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</si>
  <si>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</si>
  <si>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</si>
  <si>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</si>
  <si>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</si>
  <si>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</si>
  <si>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</si>
  <si>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</si>
  <si>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</si>
  <si>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</si>
  <si>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</si>
  <si>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</si>
  <si>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</si>
  <si>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</si>
  <si>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</si>
  <si>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</si>
  <si>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</si>
  <si>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</si>
  <si>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</si>
  <si>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</si>
  <si>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</si>
  <si>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</si>
  <si>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</si>
  <si>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</si>
  <si>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</si>
  <si>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</si>
  <si>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</si>
  <si>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</si>
  <si>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</si>
  <si>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</si>
  <si>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</si>
  <si>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</si>
  <si>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</si>
  <si>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</si>
  <si>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</si>
  <si>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</si>
  <si>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</si>
  <si>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</si>
  <si>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</si>
  <si>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</si>
  <si>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</si>
  <si>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</si>
  <si>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</si>
  <si>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</si>
  <si>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</si>
  <si>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</si>
  <si>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</si>
  <si>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</si>
  <si>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</si>
  <si>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</si>
  <si>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</si>
  <si>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</si>
  <si>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</si>
  <si>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</si>
  <si>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</si>
  <si>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</si>
  <si>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</si>
  <si>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</si>
  <si>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</si>
  <si>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</si>
  <si>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</si>
  <si>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</si>
  <si>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</si>
  <si>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</si>
  <si>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</si>
  <si>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</si>
  <si>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</si>
  <si>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</si>
  <si>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</si>
  <si>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</si>
  <si>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</si>
  <si>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</si>
  <si>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</si>
  <si>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</si>
  <si>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</si>
  <si>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</si>
  <si>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</si>
  <si>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</si>
  <si>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</si>
  <si>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</si>
  <si>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</si>
  <si>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</si>
  <si>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</si>
  <si>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</si>
  <si>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</si>
  <si>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</si>
  <si>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</si>
  <si>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</si>
  <si>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</si>
  <si>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</si>
  <si>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</si>
  <si>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</si>
  <si>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</si>
  <si>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</si>
  <si>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</si>
  <si>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</si>
  <si>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</si>
  <si>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</si>
  <si>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</si>
  <si>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</si>
  <si>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</si>
  <si>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</si>
  <si>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</si>
  <si>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</si>
  <si>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</si>
  <si>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</si>
  <si>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</si>
  <si>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</si>
  <si>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</si>
  <si>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</si>
  <si>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</si>
  <si>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</si>
  <si>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</si>
  <si>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</si>
  <si>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</si>
  <si>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</si>
  <si>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</si>
  <si>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</si>
  <si>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</si>
  <si>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</si>
  <si>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</si>
  <si>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</si>
  <si>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</si>
  <si>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</si>
  <si>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</si>
  <si>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</si>
  <si>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</si>
  <si>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</si>
  <si>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</si>
  <si>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</si>
  <si>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</si>
  <si>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</si>
  <si>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</si>
  <si>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</si>
  <si>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</si>
  <si>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</si>
  <si>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</si>
  <si>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</si>
  <si>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</si>
  <si>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</si>
  <si>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</si>
  <si>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</si>
  <si>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</si>
  <si>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</si>
  <si>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</si>
  <si>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</si>
  <si>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</si>
  <si>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</si>
  <si>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</si>
  <si>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</si>
  <si>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</si>
  <si>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</si>
  <si>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</si>
  <si>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</si>
  <si>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</si>
  <si>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</si>
  <si>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</si>
  <si>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</si>
  <si>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</si>
  <si>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</si>
  <si>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</si>
  <si>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</si>
  <si>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</si>
  <si>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</si>
  <si>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</si>
  <si>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</si>
  <si>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</si>
  <si>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</si>
  <si>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</si>
  <si>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</si>
  <si>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</si>
  <si>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</si>
  <si>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</si>
  <si>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</si>
  <si>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</si>
  <si>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</si>
  <si>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</si>
  <si>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</si>
  <si>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</si>
  <si>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</si>
  <si>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</si>
  <si>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</si>
  <si>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</si>
  <si>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</si>
  <si>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</si>
  <si>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</si>
  <si>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</si>
  <si>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</si>
  <si>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</si>
  <si>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</si>
  <si>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</si>
  <si>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</si>
  <si>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</si>
  <si>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</si>
  <si>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</si>
  <si>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</si>
  <si>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</si>
  <si>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</si>
  <si>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</si>
  <si>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</si>
  <si>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</si>
  <si>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</si>
  <si>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</si>
  <si>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</si>
  <si>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</si>
  <si>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</si>
  <si>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</si>
  <si>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</si>
  <si>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</si>
  <si>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</si>
  <si>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</si>
  <si>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</si>
  <si>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</si>
  <si>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</si>
  <si>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</si>
  <si>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</si>
  <si>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</si>
  <si>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</si>
  <si>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</si>
  <si>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</si>
  <si>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</si>
  <si>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</si>
  <si>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</si>
  <si>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</si>
  <si>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</si>
  <si>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</si>
  <si>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</si>
  <si>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</si>
  <si>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</si>
  <si>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</si>
  <si>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</si>
  <si>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</si>
  <si>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</si>
  <si>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</si>
  <si>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</si>
  <si>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</si>
  <si>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</si>
  <si>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</si>
  <si>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</si>
  <si>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</si>
  <si>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</si>
  <si>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</si>
  <si>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</si>
  <si>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</si>
  <si>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</si>
  <si>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</si>
  <si>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</si>
  <si>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</si>
  <si>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</si>
  <si>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</si>
  <si>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</si>
  <si>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</si>
  <si>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</si>
  <si>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</si>
  <si>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</si>
  <si>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</si>
  <si>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</si>
  <si>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</si>
  <si>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</si>
  <si>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</si>
  <si>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</si>
  <si>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</si>
  <si>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</si>
  <si>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</si>
  <si>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</si>
  <si>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</si>
  <si>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</si>
  <si>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</si>
  <si>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</si>
  <si>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</si>
  <si>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</si>
  <si>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</si>
  <si>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</si>
  <si>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</si>
  <si>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</si>
  <si>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</si>
  <si>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</si>
  <si>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</si>
  <si>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</si>
  <si>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</si>
  <si>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</si>
  <si>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</si>
  <si>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</si>
  <si>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</si>
  <si>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</si>
  <si>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</si>
  <si>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</si>
  <si>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</si>
  <si>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</si>
  <si>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</si>
  <si>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</si>
  <si>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</si>
  <si>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</si>
  <si>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</si>
  <si>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</si>
  <si>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</si>
  <si>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</si>
  <si>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</si>
  <si>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</si>
  <si>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</si>
  <si>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</si>
  <si>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</si>
  <si>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</si>
  <si>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</si>
  <si>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</si>
  <si>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</si>
  <si>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</si>
  <si>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</si>
  <si>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</si>
  <si>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</si>
  <si>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</si>
  <si>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</si>
  <si>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</si>
  <si>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</si>
  <si>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</si>
  <si>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</si>
  <si>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</si>
  <si>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</si>
  <si>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</si>
  <si>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</si>
  <si>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</si>
  <si>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</si>
  <si>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</si>
  <si>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</si>
  <si>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</si>
  <si>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</si>
  <si>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</si>
  <si>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</si>
  <si>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</si>
  <si>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</si>
  <si>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</si>
  <si>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</si>
  <si>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</si>
  <si>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</si>
  <si>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</si>
  <si>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</si>
  <si>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</si>
  <si>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</si>
  <si>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</si>
  <si>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</si>
  <si>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</si>
  <si>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</si>
  <si>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</si>
  <si>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</si>
  <si>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</si>
  <si>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</si>
  <si>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</si>
  <si>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</si>
  <si>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</si>
  <si>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</si>
  <si>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</si>
  <si>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</si>
  <si>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</si>
  <si>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</si>
  <si>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</si>
  <si>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</si>
  <si>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</si>
  <si>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</si>
  <si>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</si>
  <si>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</si>
  <si>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</si>
  <si>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</si>
  <si>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</si>
  <si>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</si>
  <si>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</si>
  <si>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</si>
  <si>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</si>
  <si>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</si>
  <si>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</si>
  <si>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</si>
  <si>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</si>
  <si>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</si>
  <si>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</si>
  <si>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</si>
  <si>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</si>
  <si>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</si>
  <si>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</si>
  <si>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</si>
  <si>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</si>
  <si>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</si>
  <si>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</si>
  <si>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</si>
  <si>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</si>
  <si>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</si>
  <si>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</si>
  <si>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</si>
  <si>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</si>
  <si>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</si>
  <si>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</si>
  <si>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</si>
  <si>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</si>
  <si>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</si>
  <si>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</si>
  <si>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</si>
  <si>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</si>
  <si>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</si>
  <si>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</si>
  <si>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</si>
  <si>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</si>
  <si>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</si>
  <si>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</si>
  <si>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</si>
  <si>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</si>
  <si>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</si>
  <si>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</si>
  <si>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</si>
  <si>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</si>
  <si>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</si>
  <si>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</si>
  <si>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</si>
  <si>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</si>
  <si>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</si>
  <si>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</si>
  <si>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</si>
  <si>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</si>
  <si>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</si>
  <si>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</si>
  <si>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</si>
  <si>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</si>
  <si>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</si>
  <si>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</si>
  <si>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</si>
  <si>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</si>
  <si>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</si>
  <si>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</si>
  <si>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</si>
  <si>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</si>
  <si>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</si>
  <si>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</si>
  <si>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</si>
  <si>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</si>
  <si>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</si>
  <si>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</si>
  <si>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</si>
  <si>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</si>
  <si>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</si>
  <si>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</si>
  <si>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</si>
  <si>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</si>
  <si>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</si>
  <si>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</si>
  <si>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</si>
  <si>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</si>
  <si>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</si>
  <si>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</si>
  <si>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</si>
  <si>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</si>
  <si>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</si>
  <si>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</si>
  <si>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</si>
  <si>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</si>
  <si>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</si>
  <si>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</si>
  <si>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</si>
  <si>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</si>
  <si>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</si>
  <si>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</si>
  <si>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</si>
  <si>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</si>
  <si>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</si>
  <si>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</si>
  <si>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</si>
  <si>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</si>
  <si>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</si>
  <si>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</si>
  <si>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</si>
  <si>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</si>
  <si>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</si>
  <si>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</si>
  <si>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</si>
  <si>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</si>
  <si>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</si>
  <si>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</si>
  <si>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</si>
  <si>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</si>
  <si>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</si>
  <si>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</si>
  <si>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</si>
  <si>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</si>
  <si>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</si>
  <si>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</si>
  <si>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</si>
  <si>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</si>
  <si>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</si>
  <si>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</si>
  <si>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</si>
  <si>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</si>
  <si>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</si>
  <si>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</si>
  <si>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</si>
  <si>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</si>
  <si>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</si>
  <si>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</si>
  <si>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</si>
  <si>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</si>
  <si>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</si>
  <si>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</si>
  <si>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</si>
  <si>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</si>
  <si>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</si>
  <si>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</si>
  <si>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</si>
  <si>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</si>
  <si>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</si>
  <si>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</si>
  <si>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</si>
  <si>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</si>
  <si>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</si>
  <si>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</si>
  <si>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</si>
  <si>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</si>
  <si>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</si>
  <si>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</si>
  <si>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</si>
  <si>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</si>
  <si>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</si>
  <si>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</si>
  <si>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</si>
  <si>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</si>
  <si>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</si>
  <si>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</si>
  <si>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</si>
  <si>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</si>
  <si>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</si>
  <si>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</si>
  <si>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</si>
  <si>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</si>
  <si>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</si>
  <si>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</si>
  <si>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</si>
  <si>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</si>
  <si>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</si>
  <si>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</si>
  <si>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</si>
  <si>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</si>
  <si>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</si>
  <si>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</si>
  <si>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</si>
  <si>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</si>
  <si>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</si>
  <si>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</si>
  <si>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</si>
  <si>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</si>
  <si>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</si>
  <si>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</si>
  <si>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</si>
  <si>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</si>
  <si>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</si>
  <si>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</si>
  <si>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</si>
  <si>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</si>
  <si>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</si>
  <si>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</si>
  <si>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</si>
  <si>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</si>
  <si>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</si>
  <si>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</si>
  <si>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</si>
  <si>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</si>
  <si>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</si>
  <si>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</si>
  <si>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</si>
  <si>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</si>
  <si>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</si>
  <si>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</si>
  <si>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</si>
  <si>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</si>
  <si>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</si>
  <si>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</si>
  <si>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</si>
  <si>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</si>
  <si>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</si>
  <si>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</si>
  <si>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</si>
  <si>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</si>
  <si>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</si>
  <si>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</si>
  <si>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</si>
  <si>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</si>
  <si>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</si>
  <si>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</si>
  <si>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</si>
  <si>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</si>
  <si>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</si>
  <si>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</si>
  <si>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</si>
  <si>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</si>
  <si>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</si>
  <si>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</si>
  <si>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</si>
  <si>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</si>
  <si>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</si>
  <si>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</si>
  <si>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</si>
  <si>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</si>
  <si>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</si>
  <si>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</si>
  <si>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</si>
  <si>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</si>
  <si>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</si>
  <si>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</si>
  <si>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</si>
  <si>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</si>
  <si>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</si>
  <si>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</si>
  <si>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</si>
  <si>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</si>
  <si>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</si>
  <si>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</si>
  <si>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</si>
  <si>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</si>
  <si>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</si>
  <si>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</si>
  <si>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</si>
  <si>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</si>
  <si>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</si>
  <si>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</si>
  <si>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</si>
  <si>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</si>
  <si>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</si>
  <si>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</si>
  <si>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</si>
  <si>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</si>
  <si>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</si>
  <si>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</si>
  <si>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</si>
  <si>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</si>
  <si>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</si>
  <si>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</si>
  <si>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</si>
  <si>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</si>
  <si>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</si>
  <si>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</si>
  <si>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</si>
  <si>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</si>
  <si>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</si>
  <si>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</si>
  <si>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</si>
  <si>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</si>
  <si>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</si>
  <si>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</si>
  <si>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</si>
  <si>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</si>
  <si>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</si>
  <si>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</si>
  <si>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</si>
  <si>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</si>
  <si>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</si>
  <si>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</si>
  <si>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</si>
  <si>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</si>
  <si>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</si>
  <si>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</si>
  <si>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</si>
  <si>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</si>
  <si>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</si>
  <si>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</si>
  <si>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</si>
  <si>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</si>
  <si>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</si>
  <si>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</si>
  <si>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</si>
  <si>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</si>
  <si>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</si>
  <si>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</si>
  <si>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</si>
  <si>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</si>
  <si>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</si>
  <si>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</si>
  <si>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</si>
  <si>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</si>
  <si>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</si>
  <si>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</si>
  <si>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</si>
  <si>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</si>
  <si>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</si>
  <si>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</si>
  <si>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</si>
  <si>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</si>
  <si>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</si>
  <si>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</si>
  <si>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</si>
  <si>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</si>
  <si>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</si>
  <si>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</si>
  <si>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</si>
  <si>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</si>
  <si>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</si>
  <si>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</si>
  <si>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</si>
  <si>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</si>
  <si>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</si>
  <si>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</si>
  <si>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</si>
  <si>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</si>
  <si>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</si>
  <si>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</si>
  <si>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</si>
  <si>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</si>
  <si>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</si>
  <si>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</si>
  <si>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</si>
  <si>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</si>
  <si>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</si>
  <si>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</si>
  <si>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</si>
  <si>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</si>
  <si>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</si>
  <si>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</si>
  <si>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</si>
  <si>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</si>
  <si>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</si>
  <si>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</si>
  <si>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</si>
  <si>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</si>
  <si>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</si>
  <si>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</si>
  <si>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</si>
  <si>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</si>
  <si>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</si>
  <si>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</si>
  <si>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</si>
  <si>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</si>
  <si>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</si>
  <si>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</si>
  <si>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</si>
  <si>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</si>
  <si>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</si>
  <si>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</si>
  <si>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</si>
  <si>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</si>
  <si>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</si>
  <si>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</si>
  <si>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</si>
  <si>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</si>
  <si>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</si>
  <si>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</si>
  <si>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</si>
  <si>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</si>
  <si>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</si>
  <si>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</si>
  <si>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</si>
  <si>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</si>
  <si>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</si>
  <si>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</si>
  <si>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</si>
  <si>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</si>
  <si>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</si>
  <si>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</si>
  <si>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</si>
  <si>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</si>
  <si>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</si>
  <si>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</si>
  <si>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</si>
  <si>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</si>
  <si>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</si>
  <si>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</si>
  <si>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</si>
  <si>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</si>
  <si>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</si>
  <si>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</si>
  <si>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</si>
  <si>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</si>
  <si>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</si>
  <si>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</si>
  <si>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</si>
  <si>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</si>
  <si>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</si>
  <si>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</si>
  <si>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</si>
  <si>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</si>
  <si>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</si>
  <si>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</si>
  <si>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</si>
  <si>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</si>
  <si>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</si>
  <si>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</si>
  <si>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</si>
  <si>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</si>
  <si>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</si>
  <si>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</si>
  <si>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</si>
  <si>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</si>
  <si>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</si>
  <si>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</si>
  <si>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</si>
  <si>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</si>
  <si>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</si>
  <si>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</si>
  <si>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</si>
  <si>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</si>
  <si>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</si>
  <si>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</si>
  <si>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</si>
  <si>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</si>
  <si>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</si>
  <si>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</si>
  <si>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</si>
  <si>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</si>
  <si>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</si>
  <si>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</si>
  <si>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</si>
  <si>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</si>
  <si>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</si>
  <si>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</si>
  <si>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</si>
  <si>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</si>
  <si>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</si>
  <si>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</si>
  <si>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</si>
  <si>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</si>
  <si>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</si>
  <si>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</si>
  <si>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</si>
  <si>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</si>
  <si>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</si>
  <si>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</si>
  <si>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</si>
  <si>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</si>
  <si>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</si>
  <si>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</si>
  <si>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</si>
  <si>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</si>
  <si>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</si>
  <si>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</si>
  <si>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</si>
  <si>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</si>
  <si>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</si>
  <si>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</si>
  <si>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</si>
  <si>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</si>
  <si>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</si>
  <si>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</si>
  <si>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</si>
  <si>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</si>
  <si>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</si>
  <si>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</si>
  <si>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</si>
  <si>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</si>
  <si>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</si>
  <si>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</si>
  <si>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</si>
  <si>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</si>
  <si>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</si>
  <si>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</si>
  <si>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</si>
  <si>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</si>
  <si>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</si>
  <si>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</si>
  <si>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</si>
  <si>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</si>
  <si>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</si>
  <si>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</si>
  <si>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</si>
  <si>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</si>
  <si>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</si>
  <si>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</si>
  <si>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</si>
  <si>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</si>
  <si>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</si>
  <si>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</si>
  <si>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</si>
  <si>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</si>
  <si>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</si>
  <si>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</si>
  <si>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</si>
  <si>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</si>
  <si>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</si>
  <si>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</si>
  <si>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</si>
  <si>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</si>
  <si>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</si>
  <si>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</si>
  <si>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</si>
  <si>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</si>
  <si>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</si>
  <si>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</si>
  <si>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</si>
  <si>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</si>
  <si>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</si>
  <si>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</si>
  <si>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</si>
  <si>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</si>
  <si>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</si>
  <si>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</si>
  <si>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</si>
  <si>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</si>
  <si>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</si>
  <si>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</si>
  <si>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</si>
  <si>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</si>
  <si>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</si>
  <si>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</si>
  <si>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</si>
  <si>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</si>
  <si>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</si>
  <si>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</si>
  <si>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</si>
  <si>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</si>
  <si>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</si>
  <si>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</si>
  <si>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</si>
  <si>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</si>
  <si>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</si>
  <si>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</si>
  <si>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</si>
  <si>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</si>
  <si>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</si>
  <si>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</si>
  <si>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</si>
  <si>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</si>
  <si>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</si>
  <si>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</si>
  <si>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</si>
  <si>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</si>
  <si>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</si>
  <si>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</si>
  <si>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</si>
  <si>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</si>
  <si>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</si>
  <si>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</si>
  <si>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</si>
  <si>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</si>
  <si>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</si>
  <si>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</si>
  <si>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</si>
  <si>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</si>
  <si>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</si>
  <si>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</si>
  <si>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</si>
  <si>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</si>
  <si>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</si>
  <si>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</si>
  <si>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</si>
  <si>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</si>
  <si>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</si>
  <si>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</si>
  <si>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</si>
  <si>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</si>
  <si>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</si>
  <si>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</si>
  <si>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</si>
  <si>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</si>
  <si>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</si>
  <si>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</si>
  <si>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</si>
  <si>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</si>
  <si>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</si>
  <si>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</si>
  <si>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</si>
  <si>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</si>
  <si>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</si>
  <si>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</si>
  <si>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</si>
  <si>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</si>
  <si>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</si>
  <si>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</si>
  <si>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</si>
  <si>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</si>
  <si>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</si>
  <si>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</si>
  <si>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</si>
  <si>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</si>
  <si>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</si>
  <si>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</si>
  <si>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</si>
  <si>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</si>
  <si>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</si>
  <si>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</si>
  <si>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</si>
  <si>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</si>
  <si>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</si>
  <si>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</si>
  <si>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</si>
  <si>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</si>
  <si>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</si>
  <si>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</si>
  <si>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</si>
  <si>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</si>
  <si>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</si>
  <si>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</si>
  <si>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</si>
  <si>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</si>
  <si>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</si>
  <si>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</si>
  <si>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</si>
  <si>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</si>
  <si>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</si>
  <si>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</si>
  <si>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</si>
  <si>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</si>
  <si>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</si>
  <si>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</si>
  <si>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</si>
  <si>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</si>
  <si>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</si>
  <si>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</si>
  <si>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</si>
  <si>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</si>
  <si>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</si>
  <si>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</si>
  <si>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</si>
  <si>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</si>
  <si>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</si>
  <si>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</si>
  <si>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</si>
  <si>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</si>
  <si>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</si>
  <si>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</si>
  <si>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</si>
  <si>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</si>
  <si>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</si>
  <si>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</si>
  <si>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</si>
  <si>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</si>
  <si>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</si>
  <si>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</si>
  <si>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</si>
  <si>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</si>
  <si>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</si>
  <si>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</si>
  <si>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</si>
  <si>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</si>
  <si>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</si>
  <si>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</si>
  <si>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</si>
  <si>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</si>
  <si>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</si>
  <si>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</si>
  <si>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</si>
  <si>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</si>
  <si>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</si>
  <si>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</si>
  <si>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</si>
  <si>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</si>
  <si>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</si>
  <si>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</si>
  <si>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</si>
  <si>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</si>
  <si>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</si>
  <si>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</si>
  <si>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</si>
  <si>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</si>
  <si>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</si>
  <si>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</si>
  <si>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</si>
  <si>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</si>
  <si>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</si>
  <si>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</si>
  <si>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</si>
  <si>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</si>
  <si>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</si>
  <si>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</si>
  <si>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</si>
  <si>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</si>
  <si>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</si>
  <si>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</si>
  <si>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</si>
  <si>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</si>
  <si>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</si>
  <si>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</si>
  <si>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</si>
  <si>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</si>
  <si>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</si>
  <si>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</si>
  <si>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</si>
  <si>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</si>
  <si>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</si>
  <si>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</si>
  <si>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</si>
  <si>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</si>
  <si>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</si>
  <si>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</si>
  <si>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</si>
  <si>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</si>
  <si>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</si>
  <si>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</si>
  <si>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</si>
  <si>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</si>
  <si>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</si>
  <si>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</si>
  <si>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</si>
  <si>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</si>
  <si>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</si>
  <si>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</si>
  <si>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</si>
  <si>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</si>
  <si>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</si>
  <si>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</si>
  <si>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</si>
  <si>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</si>
  <si>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</si>
  <si>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</si>
  <si>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</si>
  <si>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</si>
  <si>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</si>
  <si>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</si>
  <si>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</si>
  <si>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</si>
  <si>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</si>
  <si>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</si>
  <si>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</si>
  <si>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</si>
  <si>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</si>
  <si>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</si>
  <si>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</si>
  <si>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</si>
  <si>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</si>
  <si>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</si>
  <si>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</si>
  <si>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</si>
  <si>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</si>
  <si>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</si>
  <si>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</si>
  <si>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</si>
  <si>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</si>
  <si>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</si>
  <si>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</si>
  <si>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</si>
  <si>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</si>
  <si>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</si>
  <si>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</si>
  <si>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</si>
  <si>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</si>
  <si>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</si>
  <si>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</si>
  <si>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</si>
  <si>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</si>
  <si>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</si>
  <si>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</si>
  <si>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</si>
  <si>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</si>
  <si>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</si>
  <si>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</si>
  <si>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</si>
  <si>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</si>
  <si>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</si>
  <si>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</si>
  <si>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</si>
  <si>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</si>
  <si>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</si>
  <si>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</si>
  <si>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</si>
  <si>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</si>
  <si>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</si>
  <si>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</si>
  <si>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</si>
  <si>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</si>
  <si>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</si>
  <si>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</si>
  <si>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</si>
  <si>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</si>
  <si>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</si>
  <si>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</si>
  <si>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</si>
  <si>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</si>
  <si>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</si>
  <si>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</si>
  <si>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</si>
  <si>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</si>
  <si>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</si>
  <si>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</si>
  <si>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</si>
  <si>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</si>
  <si>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</si>
  <si>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</si>
  <si>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</si>
  <si>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</si>
  <si>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</si>
  <si>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</si>
  <si>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</si>
  <si>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</si>
  <si>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</si>
  <si>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</si>
  <si>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</si>
  <si>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</si>
  <si>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</si>
  <si>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</si>
  <si>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</si>
  <si>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</si>
  <si>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</si>
  <si>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</si>
  <si>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</si>
  <si>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</si>
  <si>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</si>
  <si>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</si>
  <si>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</si>
  <si>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</si>
  <si>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</si>
  <si>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</si>
  <si>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</si>
  <si>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</si>
  <si>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</si>
  <si>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</si>
  <si>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</si>
  <si>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</si>
  <si>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</si>
  <si>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</si>
  <si>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</si>
  <si>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</si>
  <si>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</si>
  <si>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</si>
  <si>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</si>
  <si>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</si>
  <si>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</si>
  <si>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</si>
  <si>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</si>
  <si>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</si>
  <si>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</si>
  <si>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</si>
  <si>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</si>
  <si>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</si>
  <si>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</si>
  <si>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</si>
  <si>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</si>
  <si>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</si>
  <si>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</si>
  <si>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</si>
  <si>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</si>
  <si>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</si>
  <si>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</si>
  <si>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</si>
  <si>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</si>
  <si>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</si>
  <si>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</si>
  <si>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</si>
  <si>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</si>
  <si>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</si>
  <si>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</si>
  <si>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</si>
  <si>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</si>
  <si>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</si>
  <si>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</si>
  <si>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</si>
  <si>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</si>
  <si>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</si>
  <si>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</si>
  <si>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</si>
  <si>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</si>
  <si>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</si>
  <si>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</si>
  <si>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</si>
  <si>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</si>
  <si>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</si>
  <si>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</si>
  <si>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</si>
  <si>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</si>
  <si>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</si>
  <si>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</si>
  <si>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</si>
  <si>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</si>
  <si>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</si>
  <si>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</si>
  <si>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</si>
  <si>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</si>
  <si>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</si>
  <si>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</si>
  <si>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</si>
  <si>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</si>
  <si>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</si>
  <si>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</si>
  <si>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</si>
  <si>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</si>
  <si>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</si>
  <si>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</si>
  <si>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</si>
  <si>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</si>
  <si>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</si>
  <si>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</si>
  <si>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</si>
  <si>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</si>
  <si>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</si>
  <si>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</si>
  <si>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</si>
  <si>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</si>
  <si>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</si>
  <si>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</si>
  <si>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</si>
  <si>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</si>
  <si>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</si>
  <si>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</si>
  <si>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</si>
  <si>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</si>
  <si>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</si>
  <si>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</si>
  <si>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</si>
  <si>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</si>
  <si>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</si>
  <si>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</si>
  <si>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</si>
  <si>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</si>
  <si>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</si>
  <si>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</si>
  <si>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</si>
  <si>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</si>
  <si>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</si>
  <si>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</si>
  <si>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</si>
  <si>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</si>
  <si>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</si>
  <si>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</si>
  <si>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</si>
  <si>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</si>
  <si>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</si>
  <si>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</si>
  <si>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</si>
  <si>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</si>
  <si>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</si>
  <si>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</si>
  <si>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</si>
  <si>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</si>
  <si>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</si>
  <si>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</si>
  <si>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</si>
  <si>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</si>
  <si>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</si>
  <si>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</si>
  <si>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</si>
  <si>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</si>
  <si>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</si>
  <si>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</si>
  <si>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</si>
  <si>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</si>
  <si>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</si>
  <si>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</si>
  <si>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</si>
  <si>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</si>
  <si>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</si>
  <si>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</si>
  <si>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</si>
  <si>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</si>
  <si>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</si>
  <si>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</si>
  <si>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</si>
  <si>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</si>
  <si>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</si>
  <si>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</si>
  <si>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</si>
  <si>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</si>
  <si>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</si>
  <si>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</si>
  <si>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</si>
  <si>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</si>
  <si>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</si>
  <si>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</si>
  <si>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</si>
  <si>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</si>
  <si>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</si>
  <si>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</si>
  <si>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</si>
  <si>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</si>
  <si>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</si>
  <si>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</si>
  <si>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</si>
  <si>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</si>
  <si>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</si>
  <si>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</si>
  <si>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</si>
  <si>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</si>
  <si>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</si>
  <si>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</si>
  <si>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</si>
  <si>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</si>
  <si>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</si>
  <si>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</si>
  <si>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</si>
  <si>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</si>
  <si>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</si>
  <si>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</si>
  <si>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</si>
  <si>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</si>
  <si>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</si>
  <si>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</si>
  <si>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</si>
  <si>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</si>
  <si>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</si>
  <si>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</si>
  <si>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</si>
  <si>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</si>
  <si>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</si>
  <si>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</si>
  <si>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</si>
  <si>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</si>
  <si>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</si>
  <si>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</si>
  <si>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</si>
  <si>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</si>
  <si>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</si>
  <si>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</si>
  <si>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</si>
  <si>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</si>
  <si>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</si>
  <si>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</si>
  <si>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</si>
  <si>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</si>
  <si>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</si>
  <si>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</si>
  <si>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</si>
  <si>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</si>
  <si>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</si>
  <si>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</si>
  <si>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</si>
  <si>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</si>
  <si>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</si>
  <si>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</si>
  <si>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</si>
  <si>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</si>
  <si>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</si>
  <si>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</si>
  <si>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</si>
  <si>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</si>
  <si>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</si>
  <si>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</si>
  <si>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</si>
  <si>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</si>
  <si>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</si>
  <si>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</si>
  <si>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</si>
  <si>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</si>
  <si>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</si>
  <si>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</si>
  <si>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</si>
  <si>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</si>
  <si>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</si>
  <si>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</si>
  <si>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</si>
  <si>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</si>
  <si>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</si>
  <si>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</si>
  <si>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</si>
  <si>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</si>
  <si>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</si>
  <si>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</si>
  <si>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</si>
  <si>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</si>
  <si>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</si>
  <si>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</si>
  <si>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</si>
  <si>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</si>
  <si>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</si>
  <si>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</si>
  <si>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</si>
  <si>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</si>
  <si>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</si>
  <si>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</si>
  <si>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</si>
  <si>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</si>
  <si>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</si>
  <si>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</si>
  <si>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</si>
  <si>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</si>
  <si>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</si>
  <si>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</si>
  <si>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</si>
  <si>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</si>
  <si>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</si>
  <si>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</si>
  <si>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</si>
  <si>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</si>
  <si>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</si>
  <si>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</si>
  <si>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</si>
  <si>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</si>
  <si>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</si>
  <si>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</si>
  <si>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</si>
  <si>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</si>
  <si>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</si>
  <si>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</si>
  <si>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</si>
  <si>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</si>
  <si>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</si>
  <si>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</si>
  <si>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</si>
  <si>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</si>
  <si>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</si>
  <si>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</si>
  <si>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</si>
  <si>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</si>
  <si>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</si>
  <si>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</si>
  <si>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</si>
  <si>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</si>
  <si>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</si>
  <si>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</si>
  <si>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</si>
  <si>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</si>
  <si>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</si>
  <si>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</si>
  <si>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</si>
  <si>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</si>
  <si>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</si>
  <si>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</si>
  <si>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</si>
  <si>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</si>
  <si>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</si>
  <si>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</si>
  <si>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</si>
  <si>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</si>
  <si>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</si>
  <si>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</si>
  <si>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</si>
  <si>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</si>
  <si>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</si>
  <si>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</si>
  <si>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</si>
  <si>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</si>
  <si>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</si>
  <si>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</si>
  <si>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</si>
  <si>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</si>
  <si>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</si>
  <si>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</si>
  <si>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</si>
  <si>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</si>
  <si>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</si>
  <si>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</si>
  <si>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</si>
  <si>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</si>
  <si>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</si>
  <si>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</si>
  <si>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</si>
  <si>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</si>
  <si>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</si>
  <si>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</si>
  <si>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</si>
  <si>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</si>
  <si>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</si>
  <si>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</si>
  <si>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</si>
  <si>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</si>
  <si>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</si>
  <si>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</si>
  <si>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</si>
  <si>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</si>
  <si>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</si>
  <si>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</si>
  <si>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</si>
  <si>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</si>
  <si>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</si>
  <si>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</si>
  <si>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</si>
  <si>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</si>
  <si>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</si>
  <si>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</si>
  <si>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</si>
  <si>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</si>
  <si>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</si>
  <si>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</si>
  <si>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</si>
  <si>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</si>
  <si>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</si>
  <si>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</si>
  <si>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</si>
  <si>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</si>
  <si>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</si>
  <si>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</si>
  <si>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</si>
  <si>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</si>
  <si>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</si>
  <si>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</si>
  <si>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</si>
  <si>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</si>
  <si>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</si>
  <si>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</si>
  <si>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</si>
  <si>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</si>
  <si>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</si>
  <si>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</si>
  <si>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</si>
  <si>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</si>
  <si>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</si>
  <si>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</si>
  <si>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</si>
  <si>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</si>
  <si>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</si>
  <si>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</si>
  <si>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</si>
  <si>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</si>
  <si>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</si>
  <si>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</si>
  <si>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</si>
  <si>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</si>
  <si>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</si>
  <si>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</si>
  <si>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</si>
  <si>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</si>
  <si>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</si>
  <si>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</si>
  <si>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</si>
  <si>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</si>
  <si>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</si>
  <si>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</si>
  <si>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</si>
  <si>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</si>
  <si>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</si>
  <si>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</si>
  <si>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</si>
  <si>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</si>
  <si>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</si>
  <si>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</si>
  <si>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</si>
  <si>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</si>
  <si>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</si>
  <si>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</si>
  <si>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</si>
  <si>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</si>
  <si>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</si>
  <si>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</si>
  <si>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</si>
  <si>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</si>
  <si>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</si>
  <si>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</si>
  <si>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</si>
  <si>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</si>
  <si>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</si>
  <si>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</si>
  <si>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</si>
  <si>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</si>
  <si>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</si>
  <si>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</si>
  <si>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</si>
  <si>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</si>
  <si>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</si>
  <si>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</si>
  <si>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</si>
  <si>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</si>
  <si>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</si>
  <si>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</si>
  <si>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</si>
  <si>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</si>
  <si>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</si>
  <si>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</si>
  <si>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</si>
  <si>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</si>
  <si>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</si>
  <si>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</si>
  <si>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</si>
  <si>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</si>
  <si>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</si>
  <si>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</si>
  <si>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</si>
  <si>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</si>
  <si>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</si>
  <si>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</si>
  <si>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</si>
  <si>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</si>
  <si>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</si>
  <si>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</si>
  <si>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</si>
  <si>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</si>
  <si>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</si>
  <si>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</si>
  <si>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</si>
  <si>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</si>
  <si>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</si>
  <si>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</si>
  <si>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</si>
  <si>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</si>
  <si>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</si>
  <si>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</si>
  <si>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</si>
  <si>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</si>
  <si>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</si>
  <si>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</si>
  <si>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</si>
  <si>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</si>
  <si>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</si>
  <si>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</si>
  <si>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</si>
  <si>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</si>
  <si>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</si>
  <si>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</si>
  <si>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</si>
  <si>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</si>
  <si>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</si>
  <si>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</si>
  <si>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</si>
  <si>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</si>
  <si>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</si>
  <si>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</si>
  <si>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</si>
  <si>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</si>
  <si>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</si>
  <si>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</si>
  <si>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</si>
  <si>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</si>
  <si>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</si>
  <si>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</si>
  <si>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</si>
  <si>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</si>
  <si>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</si>
  <si>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</si>
  <si>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</si>
  <si>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</si>
  <si>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</si>
  <si>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</si>
  <si>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</si>
  <si>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</si>
  <si>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</si>
  <si>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</si>
  <si>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</si>
  <si>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</si>
  <si>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</si>
  <si>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</si>
  <si>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</si>
  <si>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</si>
  <si>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</si>
  <si>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</si>
  <si>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</si>
  <si>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</si>
  <si>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</si>
  <si>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</si>
  <si>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</si>
  <si>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</si>
  <si>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</si>
  <si>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</si>
  <si>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</si>
  <si>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</si>
  <si>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</si>
  <si>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</si>
  <si>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</si>
  <si>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</si>
  <si>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</si>
  <si>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</si>
  <si>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</si>
  <si>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</si>
  <si>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</si>
  <si>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</si>
  <si>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</si>
  <si>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</si>
  <si>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</si>
  <si>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</si>
  <si>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</si>
  <si>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</si>
  <si>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</si>
  <si>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</si>
  <si>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</si>
  <si>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</si>
  <si>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</si>
  <si>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</si>
  <si>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</si>
  <si>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</si>
  <si>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</si>
  <si>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</si>
  <si>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</si>
  <si>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</si>
  <si>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</si>
  <si>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</si>
  <si>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</si>
  <si>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</si>
  <si>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</si>
  <si>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</si>
  <si>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</si>
  <si>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</si>
  <si>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</si>
  <si>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</si>
  <si>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</si>
  <si>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</si>
  <si>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</si>
  <si>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</si>
  <si>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</si>
  <si>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</si>
  <si>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</si>
  <si>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</si>
  <si>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</si>
  <si>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</si>
  <si>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</si>
  <si>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</si>
  <si>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</si>
  <si>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</si>
  <si>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</si>
  <si>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</si>
  <si>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</si>
  <si>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</si>
  <si>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</si>
  <si>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</si>
  <si>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</si>
  <si>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</si>
  <si>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</si>
  <si>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</si>
  <si>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</si>
  <si>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</si>
  <si>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</si>
  <si>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</si>
  <si>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</si>
  <si>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</si>
  <si>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</si>
  <si>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</si>
  <si>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</si>
  <si>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</si>
  <si>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</si>
  <si>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</si>
  <si>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</si>
  <si>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</si>
  <si>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</si>
  <si>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</si>
  <si>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</si>
  <si>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</si>
  <si>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</si>
  <si>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</si>
  <si>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</si>
  <si>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</si>
  <si>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</si>
  <si>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</si>
  <si>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</si>
  <si>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</si>
  <si>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</si>
  <si>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</si>
  <si>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</si>
  <si>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</si>
  <si>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</si>
  <si>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</si>
  <si>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</si>
  <si>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</si>
  <si>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</si>
  <si>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</si>
  <si>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</si>
  <si>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</si>
  <si>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</si>
  <si>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</si>
  <si>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</si>
  <si>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</si>
  <si>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</si>
  <si>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</si>
  <si>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</si>
  <si>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</si>
  <si>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</si>
  <si>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</si>
  <si>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</si>
  <si>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</si>
  <si>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</si>
  <si>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</si>
  <si>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</si>
  <si>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</si>
  <si>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</si>
  <si>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</si>
  <si>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</si>
  <si>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</si>
  <si>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</si>
  <si>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</si>
  <si>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</si>
  <si>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</si>
  <si>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</si>
  <si>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</si>
  <si>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</si>
  <si>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</si>
  <si>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</si>
  <si>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</si>
  <si>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</si>
  <si>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</si>
  <si>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</si>
  <si>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</si>
  <si>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</si>
  <si>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</si>
  <si>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</si>
  <si>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</si>
  <si>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</si>
  <si>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</si>
  <si>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</si>
  <si>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</si>
  <si>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</si>
  <si>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</si>
  <si>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</si>
  <si>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</si>
  <si>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</si>
  <si>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</si>
  <si>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</si>
  <si>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</si>
  <si>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</si>
  <si>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</si>
  <si>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</si>
  <si>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</si>
  <si>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</si>
  <si>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</si>
  <si>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</si>
  <si>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</si>
  <si>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</si>
  <si>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</si>
  <si>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</si>
  <si>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</si>
  <si>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</si>
  <si>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</si>
  <si>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</si>
  <si>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</si>
  <si>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</si>
  <si>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</si>
  <si>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</si>
  <si>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</si>
  <si>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</si>
  <si>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</si>
  <si>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</si>
  <si>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</si>
  <si>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</si>
  <si>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</si>
  <si>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</si>
  <si>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</si>
  <si>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</si>
  <si>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</si>
  <si>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</si>
  <si>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</si>
  <si>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</si>
  <si>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</si>
  <si>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</si>
  <si>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</si>
  <si>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</si>
  <si>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</si>
  <si>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</si>
  <si>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</si>
  <si>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</si>
  <si>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</si>
  <si>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</si>
  <si>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</si>
  <si>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</si>
  <si>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</si>
  <si>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</si>
  <si>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</si>
  <si>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</si>
  <si>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</si>
  <si>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</si>
  <si>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</si>
  <si>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</si>
  <si>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</si>
  <si>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</si>
  <si>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</si>
  <si>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</si>
  <si>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</si>
  <si>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</si>
  <si>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</si>
  <si>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</si>
  <si>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</si>
  <si>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</si>
  <si>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</si>
  <si>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</si>
  <si>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</si>
  <si>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</si>
  <si>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</si>
  <si>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</si>
  <si>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</si>
  <si>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</si>
  <si>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</si>
  <si>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</si>
  <si>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</si>
  <si>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</si>
  <si>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</si>
  <si>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</si>
  <si>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</si>
  <si>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</si>
  <si>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</si>
  <si>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</si>
  <si>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</si>
  <si>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</si>
  <si>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</si>
  <si>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</si>
  <si>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</si>
  <si>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</si>
  <si>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</si>
  <si>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</si>
  <si>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</si>
  <si>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</si>
  <si>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</si>
  <si>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</si>
  <si>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</si>
  <si>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</si>
  <si>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</si>
  <si>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</si>
  <si>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</si>
  <si>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</si>
  <si>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</si>
  <si>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</si>
  <si>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</si>
  <si>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</si>
  <si>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</si>
  <si>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</si>
  <si>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</si>
  <si>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</si>
  <si>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</si>
  <si>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</si>
  <si>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</si>
  <si>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</si>
  <si>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</si>
  <si>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</si>
  <si>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</si>
  <si>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</si>
  <si>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</si>
  <si>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</si>
  <si>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</si>
  <si>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</si>
  <si>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</si>
  <si>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</si>
  <si>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</si>
  <si>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</si>
  <si>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</si>
  <si>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</si>
  <si>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</si>
  <si>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</si>
  <si>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</si>
  <si>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</si>
  <si>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</si>
  <si>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</si>
  <si>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</si>
  <si>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</si>
  <si>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</si>
  <si>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</si>
  <si>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</si>
  <si>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</si>
  <si>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</si>
  <si>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</si>
  <si>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</si>
  <si>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</si>
  <si>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</si>
  <si>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</si>
  <si>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</si>
  <si>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</si>
  <si>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</si>
  <si>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</si>
  <si>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</si>
  <si>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</si>
  <si>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</si>
  <si>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</si>
  <si>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</si>
  <si>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</si>
  <si>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</si>
  <si>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</si>
  <si>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</si>
  <si>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</si>
  <si>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</si>
  <si>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</si>
  <si>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</si>
  <si>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</si>
  <si>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</si>
  <si>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</si>
  <si>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</si>
  <si>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</si>
  <si>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</si>
  <si>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</si>
  <si>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</si>
  <si>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</si>
  <si>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</si>
  <si>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</si>
  <si>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</si>
  <si>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</si>
  <si>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</si>
  <si>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</si>
  <si>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</si>
  <si>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</si>
  <si>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</si>
  <si>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</si>
  <si>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</si>
  <si>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</si>
  <si>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</si>
  <si>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</si>
  <si>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</si>
  <si>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</si>
  <si>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</si>
  <si>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</si>
  <si>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</si>
  <si>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</si>
  <si>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</si>
  <si>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</si>
  <si>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</si>
  <si>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</si>
  <si>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</si>
  <si>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</si>
  <si>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</si>
  <si>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</si>
  <si>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</si>
  <si>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</si>
  <si>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</si>
  <si>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</si>
  <si>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</si>
  <si>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</si>
  <si>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</si>
  <si>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</si>
  <si>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</si>
  <si>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</si>
  <si>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</si>
  <si>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</si>
  <si>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</si>
  <si>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</si>
  <si>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</si>
  <si>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</si>
  <si>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</si>
  <si>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</si>
  <si>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</si>
  <si>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</si>
  <si>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</si>
  <si>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</si>
  <si>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</si>
  <si>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</si>
  <si>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</si>
  <si>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</si>
  <si>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</si>
  <si>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</si>
  <si>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</si>
  <si>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</si>
  <si>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</si>
  <si>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</si>
  <si>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</si>
  <si>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</si>
  <si>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</si>
  <si>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</si>
  <si>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</si>
  <si>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</si>
  <si>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</si>
  <si>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</si>
  <si>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</si>
  <si>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</si>
  <si>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</si>
  <si>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</si>
  <si>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</si>
  <si>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</si>
  <si>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</si>
  <si>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</si>
  <si>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</si>
  <si>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</si>
  <si>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</si>
  <si>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</si>
  <si>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</si>
  <si>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</si>
  <si>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</si>
  <si>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</si>
  <si>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</si>
  <si>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</si>
  <si>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</si>
  <si>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</si>
  <si>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</si>
  <si>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</si>
  <si>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</si>
  <si>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</si>
  <si>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</si>
  <si>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</si>
  <si>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</si>
  <si>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</si>
  <si>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</si>
  <si>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</si>
  <si>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</si>
  <si>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</si>
  <si>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</si>
  <si>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</si>
  <si>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</si>
  <si>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</si>
  <si>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</si>
  <si>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</si>
  <si>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</si>
  <si>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</si>
  <si>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</si>
  <si>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</si>
  <si>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</si>
  <si>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</si>
  <si>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</si>
  <si>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</si>
  <si>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</si>
  <si>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</si>
  <si>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</si>
  <si>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</si>
  <si>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</si>
  <si>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</si>
  <si>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</si>
  <si>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</si>
  <si>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</si>
  <si>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</si>
  <si>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</si>
  <si>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</si>
  <si>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</si>
  <si>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</si>
  <si>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</si>
  <si>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</si>
  <si>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</si>
  <si>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</si>
  <si>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</si>
  <si>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</si>
  <si>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</si>
  <si>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</si>
  <si>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</si>
  <si>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</si>
  <si>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</si>
  <si>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</si>
  <si>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</si>
  <si>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</si>
  <si>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</si>
  <si>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</si>
  <si>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</si>
  <si>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</si>
  <si>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</si>
  <si>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</si>
  <si>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</si>
  <si>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</si>
  <si>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</si>
  <si>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</si>
  <si>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</si>
  <si>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</si>
  <si>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</si>
  <si>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</si>
  <si>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</si>
  <si>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</si>
  <si>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</si>
  <si>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</si>
  <si>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</si>
  <si>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</si>
  <si>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</si>
  <si>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</si>
  <si>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</si>
  <si>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</si>
  <si>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</si>
  <si>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</si>
  <si>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</si>
  <si>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</si>
  <si>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</si>
  <si>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</si>
  <si>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</si>
  <si>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</si>
  <si>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</si>
  <si>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</si>
  <si>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</si>
  <si>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</si>
  <si>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</si>
  <si>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</si>
  <si>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</si>
  <si>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</si>
  <si>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</si>
  <si>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</si>
  <si>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</si>
  <si>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</si>
  <si>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</si>
  <si>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</si>
  <si>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</si>
  <si>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</si>
  <si>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</si>
  <si>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</si>
  <si>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</si>
  <si>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</si>
  <si>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</si>
  <si>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</si>
  <si>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</si>
  <si>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</si>
  <si>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</si>
  <si>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</si>
  <si>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</si>
  <si>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</si>
  <si>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</si>
  <si>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</si>
  <si>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</si>
  <si>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</si>
  <si>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</si>
  <si>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</si>
  <si>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</si>
  <si>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</si>
  <si>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</si>
  <si>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</si>
  <si>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</si>
  <si>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</si>
  <si>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</si>
  <si>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</si>
  <si>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</si>
  <si>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</si>
  <si>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</si>
  <si>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</si>
  <si>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</si>
  <si>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</si>
  <si>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</si>
  <si>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</si>
  <si>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</si>
  <si>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</si>
  <si>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</si>
  <si>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</si>
  <si>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</si>
  <si>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</si>
  <si>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</si>
  <si>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</si>
  <si>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</si>
  <si>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</si>
  <si>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</si>
  <si>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</si>
  <si>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</si>
  <si>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</si>
  <si>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</si>
  <si>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</si>
  <si>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</si>
  <si>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</si>
  <si>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</si>
  <si>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</si>
  <si>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</si>
  <si>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</si>
  <si>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</si>
  <si>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</si>
  <si>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</si>
  <si>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</si>
  <si>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</si>
  <si>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</si>
  <si>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</si>
  <si>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</si>
  <si>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</si>
  <si>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</si>
  <si>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</si>
  <si>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</si>
  <si>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</si>
  <si>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</si>
  <si>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</si>
  <si>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</si>
  <si>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</si>
  <si>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</si>
  <si>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</si>
  <si>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</si>
  <si>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</si>
  <si>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</si>
  <si>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</si>
  <si>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</si>
  <si>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</si>
  <si>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</si>
  <si>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</si>
  <si>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</si>
  <si>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</si>
  <si>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</si>
  <si>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</si>
  <si>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</si>
  <si>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</si>
  <si>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</si>
  <si>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</si>
  <si>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</si>
  <si>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</si>
  <si>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</si>
  <si>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</si>
  <si>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</si>
  <si>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</si>
  <si>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</si>
  <si>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</si>
  <si>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</si>
  <si>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</si>
  <si>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</si>
  <si>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</si>
  <si>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</si>
  <si>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</si>
  <si>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</si>
  <si>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</si>
  <si>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</si>
  <si>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</si>
  <si>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</si>
  <si>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</si>
  <si>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</si>
  <si>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</si>
  <si>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</si>
  <si>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</si>
  <si>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</si>
  <si>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</si>
  <si>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</si>
  <si>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</si>
  <si>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</si>
  <si>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</si>
  <si>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</si>
  <si>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</si>
  <si>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</si>
  <si>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</si>
  <si>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</si>
  <si>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</si>
  <si>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</si>
  <si>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</si>
  <si>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</si>
  <si>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</si>
  <si>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</si>
  <si>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</si>
  <si>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</si>
  <si>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</si>
  <si>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</si>
  <si>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</si>
  <si>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</si>
  <si>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</si>
  <si>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</si>
  <si>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</si>
  <si>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</si>
  <si>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</si>
  <si>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</si>
  <si>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</si>
  <si>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</si>
  <si>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</si>
  <si>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</si>
  <si>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</si>
  <si>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</si>
  <si>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</si>
  <si>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</si>
  <si>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</si>
  <si>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</si>
  <si>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</si>
  <si>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</si>
  <si>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</si>
  <si>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</si>
  <si>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</si>
  <si>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</si>
  <si>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</si>
  <si>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</si>
  <si>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</si>
  <si>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</si>
  <si>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</si>
  <si>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</si>
  <si>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</si>
  <si>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</si>
  <si>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</si>
  <si>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</si>
  <si>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</si>
  <si>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</si>
  <si>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</si>
  <si>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</si>
  <si>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</si>
  <si>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</si>
  <si>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</si>
  <si>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</si>
  <si>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</si>
  <si>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</si>
  <si>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</si>
  <si>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</si>
  <si>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</si>
  <si>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</si>
  <si>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</si>
  <si>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</si>
  <si>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</si>
  <si>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</si>
  <si>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</si>
  <si>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</si>
  <si>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</si>
  <si>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</si>
  <si>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</si>
  <si>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</si>
  <si>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</si>
  <si>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</si>
  <si>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</si>
  <si>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</si>
  <si>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</si>
  <si>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</si>
  <si>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</si>
  <si>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</si>
  <si>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</si>
  <si>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</si>
  <si>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</si>
  <si>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</si>
  <si>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</si>
  <si>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</si>
  <si>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</si>
  <si>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</si>
  <si>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</si>
  <si>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</si>
  <si>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</si>
  <si>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</si>
  <si>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</si>
  <si>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</si>
  <si>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</si>
  <si>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</si>
  <si>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</si>
  <si>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</si>
  <si>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</si>
  <si>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</si>
  <si>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</si>
  <si>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</si>
  <si>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</si>
  <si>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</si>
  <si>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</si>
  <si>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</si>
  <si>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</si>
  <si>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</si>
  <si>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</si>
  <si>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</si>
  <si>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</si>
  <si>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</si>
  <si>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</si>
  <si>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</si>
  <si>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</si>
  <si>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</si>
  <si>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</si>
  <si>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</si>
  <si>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</si>
  <si>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</si>
  <si>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</si>
  <si>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</si>
  <si>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</si>
  <si>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</si>
  <si>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</si>
  <si>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</si>
  <si>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</si>
  <si>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</si>
  <si>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</si>
  <si>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</si>
  <si>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</si>
  <si>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</si>
  <si>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</si>
  <si>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</si>
  <si>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</si>
  <si>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</si>
  <si>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</si>
  <si>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</si>
  <si>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</si>
  <si>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</si>
  <si>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</si>
  <si>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</si>
  <si>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</si>
  <si>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</si>
  <si>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</si>
  <si>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</si>
  <si>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</si>
  <si>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</si>
  <si>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</si>
  <si>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</si>
  <si>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</si>
  <si>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</si>
  <si>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</si>
  <si>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</si>
  <si>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</si>
  <si>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</si>
  <si>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</si>
  <si>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</si>
  <si>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</si>
  <si>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</si>
  <si>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</si>
  <si>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</si>
  <si>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</si>
  <si>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</si>
  <si>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</si>
  <si>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</si>
  <si>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</si>
  <si>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</si>
  <si>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</si>
  <si>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</si>
  <si>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</si>
  <si>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</si>
  <si>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</si>
  <si>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</si>
  <si>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</si>
  <si>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</si>
  <si>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</si>
  <si>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</si>
  <si>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</si>
  <si>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</si>
  <si>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</si>
  <si>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</si>
  <si>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</si>
  <si>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</si>
  <si>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</si>
  <si>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</si>
  <si>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</si>
  <si>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</si>
  <si>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</si>
  <si>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</si>
  <si>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</si>
  <si>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</si>
  <si>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</si>
  <si>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</si>
  <si>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</si>
  <si>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</si>
  <si>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</si>
  <si>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</si>
  <si>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</si>
  <si>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</si>
  <si>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</si>
  <si>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</si>
  <si>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</si>
  <si>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</si>
  <si>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</si>
  <si>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</si>
  <si>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</si>
  <si>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</si>
  <si>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</si>
  <si>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</si>
  <si>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</si>
  <si>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</si>
  <si>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</si>
  <si>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</si>
  <si>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</si>
  <si>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</si>
  <si>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</si>
  <si>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</si>
  <si>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</si>
  <si>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</si>
  <si>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</si>
  <si>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</si>
  <si>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</si>
  <si>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</si>
  <si>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</si>
  <si>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</si>
  <si>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</si>
  <si>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</si>
  <si>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</si>
  <si>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</si>
  <si>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</si>
  <si>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</si>
  <si>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</si>
  <si>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</si>
  <si>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</si>
  <si>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</si>
  <si>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</si>
  <si>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</si>
  <si>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</si>
  <si>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</si>
  <si>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</si>
  <si>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</si>
  <si>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</si>
  <si>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</si>
  <si>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</si>
  <si>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</si>
  <si>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</si>
  <si>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</si>
  <si>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</si>
  <si>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</si>
  <si>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</si>
  <si>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</si>
  <si>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</si>
  <si>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</si>
  <si>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</si>
  <si>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</si>
  <si>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</si>
  <si>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</si>
  <si>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</si>
  <si>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</si>
  <si>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</si>
  <si>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</si>
  <si>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</si>
  <si>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</si>
  <si>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</si>
  <si>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</si>
  <si>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</si>
  <si>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</si>
  <si>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</si>
  <si>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</si>
  <si>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</si>
  <si>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</si>
  <si>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</si>
  <si>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</si>
  <si>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</si>
  <si>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</si>
  <si>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</si>
  <si>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</si>
  <si>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</si>
  <si>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</si>
  <si>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</si>
  <si>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</si>
  <si>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</si>
  <si>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</si>
  <si>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</si>
  <si>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</si>
  <si>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</si>
  <si>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</si>
  <si>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</si>
  <si>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</si>
  <si>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</si>
  <si>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</si>
  <si>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</si>
  <si>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</si>
  <si>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</si>
  <si>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</si>
  <si>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</si>
  <si>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</si>
  <si>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</si>
  <si>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</si>
  <si>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</si>
  <si>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</si>
  <si>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</si>
  <si>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</si>
  <si>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</si>
  <si>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</si>
  <si>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</si>
  <si>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</si>
  <si>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</si>
  <si>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</si>
  <si>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</si>
  <si>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</si>
  <si>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</si>
  <si>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</si>
  <si>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</si>
  <si>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</si>
  <si>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</si>
  <si>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</si>
  <si>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</si>
  <si>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</si>
  <si>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</si>
  <si>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</si>
  <si>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</si>
  <si>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</si>
  <si>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</si>
  <si>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</si>
  <si>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</si>
  <si>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</si>
  <si>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</si>
  <si>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</si>
  <si>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</si>
  <si>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</si>
  <si>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</si>
  <si>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</si>
  <si>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</si>
  <si>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</si>
  <si>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</si>
  <si>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</si>
  <si>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</si>
  <si>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</si>
  <si>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</si>
  <si>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</si>
  <si>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</si>
  <si>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</si>
  <si>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</si>
  <si>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</si>
  <si>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</si>
  <si>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</si>
  <si>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</si>
  <si>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</si>
  <si>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</si>
  <si>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</si>
  <si>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</si>
  <si>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</si>
  <si>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</si>
  <si>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</si>
  <si>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</si>
  <si>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</si>
  <si>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</si>
  <si>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</si>
  <si>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</si>
  <si>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</si>
  <si>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</si>
  <si>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</si>
  <si>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</si>
  <si>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</si>
  <si>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</si>
  <si>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</si>
  <si>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</si>
  <si>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</si>
  <si>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</si>
  <si>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</si>
  <si>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</si>
  <si>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</si>
  <si>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</si>
  <si>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</si>
  <si>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</si>
  <si>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</si>
  <si>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</si>
  <si>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</si>
  <si>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</si>
  <si>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</si>
  <si>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</si>
  <si>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</si>
  <si>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</si>
  <si>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</si>
  <si>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</si>
  <si>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</si>
  <si>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</si>
  <si>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</si>
  <si>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</si>
  <si>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</si>
  <si>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</si>
  <si>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</si>
  <si>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</si>
  <si>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</si>
  <si>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</si>
  <si>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</si>
  <si>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</si>
  <si>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</si>
  <si>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</si>
  <si>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</si>
  <si>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</si>
  <si>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</si>
  <si>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</si>
  <si>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</si>
  <si>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</si>
  <si>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</si>
  <si>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</si>
  <si>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</si>
  <si>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</si>
  <si>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</si>
  <si>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</si>
  <si>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</si>
  <si>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</si>
  <si>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</si>
  <si>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</si>
  <si>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</si>
  <si>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</si>
  <si>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</si>
  <si>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</si>
  <si>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</si>
  <si>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</si>
  <si>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</si>
  <si>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</si>
  <si>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</si>
  <si>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</si>
  <si>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</si>
  <si>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</si>
  <si>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</si>
  <si>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</si>
  <si>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</si>
  <si>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</si>
  <si>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</si>
  <si>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</si>
  <si>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</si>
  <si>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</si>
  <si>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</si>
  <si>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</si>
  <si>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</si>
  <si>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</si>
  <si>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</si>
  <si>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</si>
  <si>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</si>
  <si>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</si>
  <si>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</si>
  <si>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</si>
  <si>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</si>
  <si>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</si>
  <si>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</si>
  <si>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</si>
  <si>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</si>
  <si>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</si>
  <si>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</si>
  <si>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</si>
  <si>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</si>
  <si>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</si>
  <si>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</si>
  <si>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</si>
  <si>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</si>
  <si>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</si>
  <si>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</si>
  <si>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</si>
  <si>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</si>
  <si>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</si>
  <si>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</si>
  <si>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</si>
  <si>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</si>
  <si>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</si>
  <si>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</si>
  <si>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</si>
  <si>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</si>
  <si>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</si>
  <si>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</si>
  <si>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</si>
  <si>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</si>
  <si>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</si>
  <si>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</si>
  <si>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</si>
  <si>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</si>
  <si>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</si>
  <si>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</si>
  <si>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</si>
  <si>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</si>
  <si>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</si>
  <si>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</si>
  <si>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</si>
  <si>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</si>
  <si>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</si>
  <si>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</si>
  <si>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</si>
  <si>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</si>
  <si>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</si>
  <si>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</si>
  <si>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</si>
  <si>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</si>
  <si>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</si>
  <si>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</si>
  <si>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</si>
  <si>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</si>
  <si>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</si>
  <si>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</si>
  <si>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</si>
  <si>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</si>
  <si>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</si>
  <si>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</si>
  <si>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</si>
  <si>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</si>
  <si>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</si>
  <si>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</si>
  <si>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</si>
  <si>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</si>
  <si>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</si>
  <si>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</si>
  <si>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</si>
  <si>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</si>
  <si>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</si>
  <si>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</si>
  <si>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</si>
  <si>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</si>
  <si>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</si>
  <si>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</si>
  <si>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</si>
  <si>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</si>
  <si>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</si>
  <si>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</si>
  <si>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</si>
  <si>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</si>
  <si>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</si>
  <si>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</si>
  <si>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</si>
  <si>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</si>
  <si>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</si>
  <si>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</si>
  <si>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</si>
  <si>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</si>
  <si>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</si>
  <si>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</si>
  <si>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</si>
  <si>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</si>
  <si>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</si>
  <si>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</si>
  <si>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</si>
  <si>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</si>
  <si>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</si>
  <si>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</si>
  <si>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</si>
  <si>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</si>
  <si>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</si>
  <si>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</si>
  <si>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</si>
  <si>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</si>
  <si>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</si>
  <si>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</si>
  <si>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</si>
  <si>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</si>
  <si>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</si>
  <si>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</si>
  <si>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</si>
  <si>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</si>
  <si>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</si>
  <si>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</si>
  <si>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</si>
  <si>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</si>
  <si>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</si>
  <si>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</si>
  <si>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</si>
  <si>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</si>
  <si>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</si>
  <si>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</si>
  <si>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</si>
  <si>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</si>
  <si>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</si>
  <si>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</si>
  <si>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</si>
  <si>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</si>
  <si>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</si>
  <si>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</si>
  <si>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</si>
  <si>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</si>
  <si>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</si>
  <si>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</si>
  <si>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</si>
  <si>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</si>
  <si>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</si>
  <si>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</si>
  <si>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</si>
  <si>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</si>
  <si>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</si>
  <si>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</si>
  <si>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</si>
  <si>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</si>
  <si>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</si>
  <si>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</si>
  <si>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</si>
  <si>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</si>
  <si>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</si>
  <si>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</si>
  <si>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</si>
  <si>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</si>
  <si>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</si>
  <si>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</si>
  <si>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</si>
  <si>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</si>
  <si>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</si>
  <si>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</si>
  <si>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</si>
  <si>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</si>
  <si>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</si>
  <si>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</si>
  <si>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</si>
  <si>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</si>
  <si>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</si>
  <si>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</si>
  <si>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</si>
  <si>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</si>
  <si>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</si>
  <si>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</si>
  <si>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</si>
  <si>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</si>
  <si>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</si>
  <si>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</si>
  <si>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</si>
  <si>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</si>
  <si>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</si>
  <si>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</si>
  <si>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</si>
  <si>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</si>
  <si>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</si>
  <si>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</si>
  <si>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</si>
  <si>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</si>
  <si>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</si>
  <si>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</si>
  <si>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</si>
  <si>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</si>
  <si>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</si>
  <si>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</si>
  <si>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</si>
  <si>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</si>
  <si>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</si>
  <si>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</si>
  <si>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</si>
  <si>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</si>
  <si>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</si>
  <si>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</si>
  <si>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</si>
  <si>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</si>
  <si>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</si>
  <si>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</si>
  <si>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</si>
  <si>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</si>
  <si>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</si>
  <si>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</si>
  <si>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</si>
  <si>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</si>
  <si>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</si>
  <si>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</si>
  <si>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</si>
  <si>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</si>
  <si>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</si>
  <si>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</si>
  <si>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</si>
  <si>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</si>
  <si>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</si>
  <si>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</si>
  <si>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</si>
  <si>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</si>
  <si>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</si>
  <si>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</si>
  <si>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</si>
  <si>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</si>
  <si>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</si>
  <si>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</si>
  <si>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</si>
  <si>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</si>
  <si>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</si>
  <si>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</si>
  <si>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</si>
  <si>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</si>
  <si>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</si>
  <si>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</si>
  <si>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</si>
  <si>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</si>
  <si>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</si>
  <si>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</si>
  <si>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</si>
  <si>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</si>
  <si>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</si>
  <si>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</si>
  <si>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</si>
  <si>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</si>
  <si>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</si>
  <si>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</si>
  <si>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</si>
  <si>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</si>
  <si>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</si>
  <si>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</si>
  <si>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</si>
  <si>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</si>
  <si>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</si>
  <si>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</si>
  <si>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</si>
  <si>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</si>
  <si>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</si>
  <si>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</si>
  <si>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</si>
  <si>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</si>
  <si>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</si>
  <si>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</si>
  <si>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</si>
  <si>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</si>
  <si>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</si>
  <si>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</si>
  <si>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</si>
  <si>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</si>
  <si>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</si>
  <si>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</si>
  <si>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</si>
  <si>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</si>
  <si>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</si>
  <si>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</si>
  <si>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</si>
  <si>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</si>
  <si>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</si>
  <si>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</si>
  <si>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</si>
  <si>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</si>
  <si>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</si>
  <si>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</si>
  <si>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</si>
  <si>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</si>
  <si>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</si>
  <si>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</si>
  <si>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</si>
  <si>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</si>
  <si>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</si>
  <si>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</si>
  <si>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</si>
  <si>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</si>
  <si>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</si>
  <si>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</si>
  <si>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</si>
  <si>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</si>
  <si>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</si>
  <si>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</si>
  <si>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</si>
  <si>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</si>
  <si>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</si>
  <si>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</si>
  <si>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</si>
  <si>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</si>
  <si>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</si>
  <si>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</si>
  <si>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</si>
  <si>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</si>
  <si>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</si>
  <si>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</si>
  <si>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</si>
  <si>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</si>
  <si>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</si>
  <si>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</si>
  <si>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</si>
  <si>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</si>
  <si>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</si>
  <si>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</si>
  <si>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</si>
  <si>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</si>
  <si>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</si>
  <si>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</si>
  <si>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</si>
  <si>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</si>
  <si>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</si>
  <si>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</si>
  <si>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</si>
  <si>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</si>
  <si>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</si>
  <si>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</si>
  <si>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</si>
  <si>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</si>
  <si>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</si>
  <si>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</si>
  <si>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</si>
  <si>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</si>
  <si>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</si>
  <si>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</si>
  <si>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</si>
  <si>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</si>
  <si>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</si>
  <si>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</si>
  <si>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</si>
  <si>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</si>
  <si>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</si>
  <si>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</si>
  <si>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</si>
  <si>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</si>
  <si>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</si>
  <si>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</si>
  <si>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</si>
  <si>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</si>
  <si>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</si>
  <si>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</si>
  <si>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</si>
  <si>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</si>
  <si>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</si>
  <si>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</si>
  <si>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</si>
  <si>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</si>
  <si>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</si>
  <si>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</si>
  <si>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</si>
  <si>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</si>
  <si>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</si>
  <si>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</si>
  <si>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</si>
  <si>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</si>
  <si>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</si>
  <si>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</si>
  <si>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</si>
  <si>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</si>
  <si>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</si>
  <si>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</si>
  <si>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</si>
  <si>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</si>
  <si>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</si>
  <si>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</si>
  <si>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</si>
  <si>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</si>
  <si>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</si>
  <si>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</si>
  <si>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</si>
  <si>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</si>
  <si>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</si>
  <si>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</si>
  <si>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</si>
  <si>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</si>
  <si>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</si>
  <si>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</si>
  <si>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</si>
  <si>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</si>
  <si>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</si>
  <si>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</si>
  <si>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</si>
  <si>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</si>
  <si>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</si>
  <si>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</si>
  <si>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</si>
  <si>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</si>
  <si>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</si>
  <si>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</si>
  <si>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</si>
  <si>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</si>
  <si>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</si>
  <si>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</si>
  <si>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</si>
  <si>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</si>
  <si>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</si>
  <si>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</si>
  <si>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</si>
  <si>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</si>
  <si>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</si>
  <si>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</si>
  <si>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</si>
  <si>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</si>
  <si>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</si>
  <si>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</si>
  <si>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</si>
  <si>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</si>
  <si>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</si>
  <si>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</si>
  <si>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</si>
  <si>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</si>
  <si>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</si>
  <si>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</si>
  <si>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</si>
  <si>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</si>
  <si>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</si>
  <si>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</si>
  <si>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</si>
  <si>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</si>
  <si>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</si>
  <si>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</si>
  <si>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</si>
  <si>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</si>
  <si>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</si>
  <si>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</si>
  <si>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</si>
  <si>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</si>
  <si>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</si>
  <si>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</si>
  <si>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</si>
  <si>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</si>
  <si>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</si>
  <si>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</si>
  <si>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</si>
  <si>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</si>
  <si>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</si>
  <si>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</si>
  <si>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</si>
  <si>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</si>
  <si>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</si>
  <si>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</si>
  <si>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</si>
  <si>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</si>
  <si>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</si>
  <si>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</si>
  <si>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</si>
  <si>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</si>
  <si>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</si>
  <si>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</si>
  <si>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</si>
  <si>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</si>
  <si>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</si>
  <si>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</si>
  <si>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</si>
  <si>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</si>
  <si>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</si>
  <si>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</si>
  <si>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</si>
  <si>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</si>
  <si>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</si>
  <si>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</si>
  <si>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</si>
  <si>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</si>
  <si>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</si>
  <si>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</si>
  <si>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</si>
  <si>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</si>
  <si>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</si>
  <si>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</si>
  <si>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</si>
  <si>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</si>
  <si>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</si>
  <si>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</si>
  <si>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</si>
  <si>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</si>
  <si>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</si>
  <si>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</si>
  <si>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</si>
  <si>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</si>
  <si>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</si>
  <si>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</si>
  <si>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</si>
  <si>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</si>
  <si>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</si>
  <si>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</si>
  <si>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</si>
  <si>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</si>
  <si>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</si>
  <si>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</si>
  <si>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</si>
  <si>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</si>
  <si>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</si>
  <si>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</si>
  <si>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</si>
  <si>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</si>
  <si>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</si>
  <si>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</si>
  <si>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</si>
  <si>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</si>
  <si>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</si>
  <si>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</si>
  <si>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</si>
  <si>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</si>
  <si>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</si>
  <si>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</si>
  <si>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</si>
  <si>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</si>
  <si>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</si>
  <si>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</si>
  <si>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</si>
  <si>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</si>
  <si>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</si>
  <si>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</si>
  <si>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</si>
  <si>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</si>
  <si>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</si>
  <si>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</si>
  <si>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</si>
  <si>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</si>
  <si>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</si>
  <si>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</si>
  <si>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</si>
  <si>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</si>
  <si>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</si>
  <si>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</si>
  <si>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</si>
  <si>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</si>
  <si>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</si>
  <si>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</si>
  <si>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</si>
  <si>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</si>
  <si>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</si>
  <si>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</si>
  <si>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</si>
  <si>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</si>
  <si>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</si>
  <si>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</si>
  <si>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</si>
  <si>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</si>
  <si>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</si>
  <si>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</si>
  <si>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</si>
  <si>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</si>
  <si>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</si>
  <si>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</si>
  <si>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</si>
  <si>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</si>
  <si>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</si>
  <si>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</si>
  <si>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</si>
  <si>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</si>
  <si>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</si>
  <si>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</si>
  <si>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</si>
  <si>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</si>
  <si>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</si>
  <si>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</si>
  <si>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</si>
  <si>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</si>
  <si>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</si>
  <si>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</si>
  <si>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</si>
  <si>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</si>
  <si>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</si>
  <si>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</si>
  <si>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</si>
  <si>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</si>
  <si>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</si>
  <si>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</si>
  <si>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</si>
  <si>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</si>
  <si>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</si>
  <si>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</si>
  <si>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</si>
  <si>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</si>
  <si>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</si>
  <si>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</si>
  <si>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</si>
  <si>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</si>
  <si>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</si>
  <si>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</si>
  <si>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</si>
  <si>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</si>
  <si>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</si>
  <si>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</si>
  <si>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</si>
  <si>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</si>
  <si>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</si>
  <si>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</si>
  <si>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</si>
  <si>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</si>
  <si>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</si>
  <si>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</si>
  <si>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</si>
  <si>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</si>
  <si>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</si>
  <si>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</si>
  <si>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</si>
  <si>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</si>
  <si>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</si>
  <si>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</si>
  <si>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</si>
  <si>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</si>
  <si>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</si>
  <si>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</si>
  <si>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</si>
  <si>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</si>
  <si>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</si>
  <si>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</si>
  <si>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</si>
  <si>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</si>
  <si>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</si>
  <si>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</si>
  <si>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</si>
  <si>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</si>
  <si>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</si>
  <si>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</si>
  <si>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</si>
  <si>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</si>
  <si>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</si>
  <si>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</si>
  <si>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</si>
  <si>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</si>
  <si>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</si>
  <si>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</si>
  <si>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</si>
  <si>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</si>
  <si>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</si>
  <si>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</si>
  <si>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</si>
  <si>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</si>
  <si>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</si>
  <si>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</si>
  <si>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</si>
  <si>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</si>
  <si>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</si>
  <si>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</si>
  <si>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</si>
  <si>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</si>
  <si>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</si>
  <si>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</si>
  <si>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</si>
  <si>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</si>
  <si>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</si>
  <si>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</si>
  <si>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</si>
  <si>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</si>
  <si>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</si>
  <si>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</si>
  <si>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</si>
  <si>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</si>
  <si>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</si>
  <si>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</si>
  <si>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</si>
  <si>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</si>
  <si>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</si>
  <si>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</si>
  <si>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</si>
  <si>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</si>
  <si>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</si>
  <si>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</si>
  <si>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</si>
  <si>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</si>
  <si>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</si>
  <si>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</si>
  <si>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</si>
  <si>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</si>
  <si>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</si>
  <si>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</si>
  <si>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</si>
  <si>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</si>
  <si>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</si>
  <si>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</si>
  <si>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</si>
  <si>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</si>
  <si>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</si>
  <si>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</si>
  <si>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</si>
  <si>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</si>
  <si>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</si>
  <si>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</si>
  <si>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</si>
  <si>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</si>
  <si>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</si>
  <si>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</si>
  <si>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</si>
  <si>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</si>
  <si>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</si>
  <si>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</si>
  <si>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</si>
  <si>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</si>
  <si>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</si>
  <si>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</si>
  <si>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</si>
  <si>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</si>
  <si>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</si>
  <si>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</si>
  <si>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</si>
  <si>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</si>
  <si>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</si>
  <si>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</si>
  <si>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</si>
  <si>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</si>
  <si>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</si>
  <si>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</si>
  <si>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</si>
  <si>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</si>
  <si>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</si>
  <si>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</si>
  <si>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</si>
  <si>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</si>
  <si>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</si>
  <si>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</si>
  <si>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</si>
  <si>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</si>
  <si>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</si>
  <si>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</si>
  <si>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</si>
  <si>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</si>
  <si>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</si>
  <si>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</si>
  <si>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</si>
  <si>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</si>
  <si>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</si>
  <si>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</si>
  <si>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</si>
  <si>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</si>
  <si>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</si>
  <si>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</si>
  <si>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</si>
  <si>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</si>
  <si>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</si>
  <si>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</si>
  <si>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</si>
  <si>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</si>
  <si>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</si>
  <si>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</si>
  <si>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</si>
  <si>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</si>
  <si>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</si>
  <si>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</si>
  <si>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</si>
  <si>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</si>
  <si>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</si>
  <si>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</si>
  <si>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</si>
  <si>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</si>
  <si>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</si>
  <si>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</si>
  <si>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</si>
  <si>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</si>
  <si>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</si>
  <si>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</si>
  <si>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</si>
  <si>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</si>
  <si>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</si>
  <si>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</si>
  <si>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</si>
  <si>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</si>
  <si>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</si>
  <si>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</si>
  <si>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</si>
  <si>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</si>
  <si>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</si>
  <si>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</si>
  <si>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</si>
  <si>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</si>
  <si>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</si>
  <si>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</si>
  <si>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</si>
  <si>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</si>
  <si>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</si>
  <si>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</si>
  <si>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</si>
  <si>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</si>
  <si>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</si>
  <si>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</si>
  <si>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</si>
  <si>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</si>
  <si>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</si>
  <si>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</si>
  <si>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</si>
  <si>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</si>
  <si>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</si>
  <si>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</si>
  <si>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</si>
  <si>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</si>
  <si>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</si>
  <si>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</si>
  <si>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</si>
  <si>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</si>
  <si>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</si>
  <si>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</si>
  <si>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</si>
  <si>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</si>
  <si>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</si>
  <si>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</si>
  <si>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</si>
  <si>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</si>
  <si>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</si>
  <si>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</si>
  <si>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</si>
  <si>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</si>
  <si>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</si>
  <si>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</si>
  <si>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</si>
  <si>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</si>
  <si>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</si>
  <si>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</si>
  <si>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</si>
  <si>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</si>
  <si>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</si>
  <si>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</si>
  <si>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</si>
  <si>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</si>
  <si>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</si>
  <si>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</si>
  <si>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</si>
  <si>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</si>
  <si>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</si>
  <si>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</si>
  <si>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</si>
  <si>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</si>
  <si>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</si>
  <si>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</si>
  <si>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</si>
  <si>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</si>
  <si>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</si>
  <si>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</si>
  <si>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</si>
  <si>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</si>
  <si>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</si>
  <si>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</si>
  <si>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</si>
  <si>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</si>
  <si>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</si>
  <si>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</si>
  <si>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</si>
  <si>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</si>
  <si>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</si>
  <si>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</si>
  <si>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</si>
  <si>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</si>
  <si>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</si>
  <si>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</si>
  <si>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</si>
  <si>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</si>
  <si>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</si>
  <si>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</si>
  <si>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</si>
  <si>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</si>
  <si>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</si>
  <si>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</si>
  <si>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</si>
  <si>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</si>
  <si>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</si>
  <si>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</si>
  <si>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</si>
  <si>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</si>
  <si>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</si>
  <si>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</si>
  <si>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</si>
  <si>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</si>
  <si>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</si>
  <si>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</si>
  <si>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</si>
  <si>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</si>
  <si>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</si>
  <si>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</si>
  <si>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</si>
  <si>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</si>
  <si>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</si>
  <si>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</si>
  <si>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</si>
  <si>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</si>
  <si>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</si>
  <si>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</si>
  <si>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</si>
  <si>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</si>
  <si>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</si>
  <si>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</si>
  <si>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</si>
  <si>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</si>
  <si>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</si>
  <si>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</si>
  <si>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</si>
  <si>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</si>
  <si>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</si>
  <si>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</si>
  <si>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</si>
  <si>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</si>
  <si>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</si>
  <si>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</si>
  <si>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</si>
  <si>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</si>
  <si>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</si>
  <si>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</si>
  <si>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</si>
  <si>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</si>
  <si>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</si>
  <si>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</si>
  <si>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</si>
  <si>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</si>
  <si>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</si>
  <si>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</si>
  <si>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</si>
  <si>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</si>
  <si>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</si>
  <si>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</si>
  <si>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</si>
  <si>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</si>
  <si>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</si>
  <si>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</si>
  <si>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</si>
  <si>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</si>
  <si>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</si>
  <si>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</si>
  <si>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</si>
  <si>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</si>
  <si>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</si>
  <si>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</si>
  <si>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</si>
  <si>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</si>
  <si>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</si>
  <si>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</si>
  <si>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</si>
  <si>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</si>
  <si>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</si>
  <si>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</si>
  <si>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</si>
  <si>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</si>
  <si>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</si>
  <si>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</si>
  <si>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</si>
  <si>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</si>
  <si>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</si>
  <si>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</si>
  <si>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</si>
  <si>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</si>
  <si>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</si>
  <si>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</si>
  <si>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</si>
  <si>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</si>
  <si>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</si>
  <si>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</si>
  <si>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</si>
  <si>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</si>
  <si>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</si>
  <si>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</si>
  <si>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</si>
  <si>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</si>
  <si>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</si>
  <si>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</si>
  <si>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</si>
  <si>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</si>
  <si>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</si>
  <si>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</si>
  <si>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</si>
  <si>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</si>
  <si>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</si>
  <si>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</si>
  <si>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</si>
  <si>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</si>
  <si>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</si>
  <si>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</si>
  <si>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</si>
  <si>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</si>
  <si>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</si>
  <si>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</si>
  <si>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</si>
  <si>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</si>
  <si>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</si>
  <si>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</si>
  <si>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</si>
  <si>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</si>
  <si>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</si>
  <si>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</si>
  <si>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</si>
  <si>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</si>
  <si>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</si>
  <si>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</si>
  <si>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</si>
  <si>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</si>
  <si>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</si>
  <si>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</si>
  <si>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</si>
  <si>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</si>
  <si>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</si>
  <si>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</si>
  <si>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</si>
  <si>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</si>
  <si>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</si>
  <si>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</si>
  <si>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</si>
  <si>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</si>
  <si>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</si>
  <si>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</si>
  <si>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</si>
  <si>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</si>
  <si>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</si>
  <si>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</si>
  <si>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</si>
  <si>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</si>
  <si>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</si>
  <si>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</si>
  <si>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</si>
  <si>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</si>
  <si>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</si>
  <si>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</si>
  <si>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</si>
  <si>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</si>
  <si>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</si>
  <si>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</si>
  <si>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</si>
  <si>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</si>
  <si>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</si>
  <si>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</si>
  <si>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</si>
  <si>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</si>
  <si>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</si>
  <si>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</si>
  <si>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</si>
  <si>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</si>
  <si>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</si>
  <si>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</si>
  <si>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</si>
  <si>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</si>
  <si>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</si>
  <si>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</si>
  <si>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</si>
  <si>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</si>
  <si>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</si>
  <si>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</si>
  <si>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</si>
  <si>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</si>
  <si>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</si>
  <si>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</si>
  <si>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</si>
  <si>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</si>
  <si>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</si>
  <si>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</si>
  <si>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</si>
  <si>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</si>
  <si>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</si>
  <si>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</si>
  <si>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</si>
  <si>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</si>
  <si>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</si>
  <si>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</si>
  <si>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</si>
  <si>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</si>
  <si>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</si>
  <si>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</si>
  <si>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</si>
  <si>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</si>
  <si>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</si>
  <si>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</si>
  <si>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</si>
  <si>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</si>
  <si>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</si>
  <si>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</si>
  <si>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</si>
  <si>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</si>
  <si>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</si>
  <si>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</si>
  <si>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</si>
  <si>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</si>
  <si>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</si>
  <si>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</si>
  <si>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</si>
  <si>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</si>
  <si>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</si>
  <si>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</si>
  <si>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</si>
  <si>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</si>
  <si>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</si>
  <si>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</si>
  <si>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</si>
  <si>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</si>
  <si>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</si>
  <si>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</si>
  <si>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</si>
  <si>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</si>
  <si>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</si>
  <si>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</si>
  <si>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</si>
  <si>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</si>
  <si>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</si>
  <si>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</si>
  <si>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</si>
  <si>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</si>
  <si>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</si>
  <si>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</si>
  <si>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</si>
  <si>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</si>
  <si>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</si>
  <si>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</si>
  <si>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</si>
  <si>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</si>
  <si>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</si>
  <si>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</si>
  <si>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</si>
  <si>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</si>
  <si>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</si>
  <si>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</si>
  <si>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</si>
  <si>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</si>
  <si>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</si>
  <si>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</si>
  <si>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</si>
  <si>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</si>
  <si>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</si>
  <si>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</si>
  <si>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</si>
  <si>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</si>
  <si>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</si>
  <si>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</si>
  <si>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</si>
  <si>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</si>
  <si>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</si>
  <si>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</si>
  <si>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</si>
  <si>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</si>
  <si>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</si>
  <si>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</si>
  <si>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</si>
  <si>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</si>
  <si>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</si>
  <si>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</si>
  <si>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</si>
  <si>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</si>
  <si>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</si>
  <si>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</si>
  <si>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</si>
  <si>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</si>
  <si>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</si>
  <si>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</si>
  <si>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</si>
  <si>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</si>
  <si>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</si>
  <si>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</si>
  <si>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</si>
  <si>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</si>
  <si>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</si>
  <si>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</si>
  <si>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</si>
  <si>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</si>
  <si>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</si>
  <si>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</si>
  <si>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</si>
  <si>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</si>
  <si>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</si>
  <si>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</si>
  <si>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</si>
  <si>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</si>
  <si>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</si>
  <si>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</si>
  <si>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</si>
  <si>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</si>
  <si>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</si>
  <si>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</si>
  <si>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</si>
  <si>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</si>
  <si>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</si>
  <si>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</si>
  <si>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</si>
  <si>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</si>
  <si>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</si>
  <si>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</si>
  <si>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</si>
  <si>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</si>
  <si>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</si>
  <si>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</si>
  <si>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</si>
  <si>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</si>
  <si>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</si>
  <si>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</si>
  <si>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</si>
  <si>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</si>
  <si>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</si>
  <si>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</si>
  <si>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</si>
  <si>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</si>
  <si>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</si>
  <si>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</si>
  <si>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</si>
  <si>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</si>
  <si>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</si>
  <si>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</si>
  <si>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</si>
  <si>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</si>
  <si>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</si>
  <si>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</si>
  <si>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</si>
  <si>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</si>
  <si>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</si>
  <si>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</si>
  <si>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</si>
  <si>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</si>
  <si>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</si>
  <si>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</si>
  <si>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</si>
  <si>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</si>
  <si>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</si>
  <si>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</si>
  <si>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</si>
  <si>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</si>
  <si>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</si>
  <si>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</si>
  <si>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</si>
  <si>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</si>
  <si>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</si>
  <si>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</si>
  <si>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</si>
  <si>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</si>
  <si>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</si>
  <si>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</si>
  <si>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</si>
  <si>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</si>
  <si>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</si>
  <si>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</si>
  <si>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</si>
  <si>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</si>
  <si>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</si>
  <si>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</si>
  <si>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</si>
  <si>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</si>
  <si>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</si>
  <si>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</si>
  <si>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</si>
  <si>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</si>
  <si>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</si>
  <si>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</si>
  <si>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</si>
  <si>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</si>
  <si>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</si>
  <si>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</si>
  <si>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</si>
  <si>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</si>
  <si>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</si>
  <si>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</si>
  <si>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</si>
  <si>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</si>
  <si>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</si>
  <si>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</si>
  <si>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</si>
  <si>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</si>
  <si>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</si>
  <si>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</si>
  <si>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</si>
  <si>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</si>
  <si>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</si>
  <si>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</si>
  <si>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</si>
  <si>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</si>
  <si>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</si>
  <si>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</si>
  <si>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</si>
  <si>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</si>
  <si>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</si>
  <si>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</si>
  <si>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</si>
  <si>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</si>
  <si>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</si>
  <si>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</si>
  <si>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</si>
  <si>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</si>
  <si>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</si>
  <si>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</si>
  <si>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</si>
  <si>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</si>
  <si>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</si>
  <si>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</si>
  <si>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</si>
  <si>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</si>
  <si>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</si>
  <si>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</si>
  <si>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</si>
  <si>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</si>
  <si>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</si>
  <si>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</si>
  <si>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</si>
  <si>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</si>
  <si>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</si>
  <si>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</si>
  <si>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</si>
  <si>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</si>
  <si>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</si>
  <si>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</si>
  <si>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</si>
  <si>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</si>
  <si>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</si>
  <si>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</si>
  <si>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</si>
  <si>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</si>
  <si>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</si>
  <si>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</si>
  <si>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</si>
  <si>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</si>
  <si>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</si>
  <si>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</si>
  <si>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</si>
  <si>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</si>
  <si>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</si>
  <si>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</si>
  <si>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</si>
  <si>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</si>
  <si>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</si>
  <si>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</si>
  <si>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</si>
  <si>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</si>
  <si>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</si>
  <si>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</si>
  <si>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</si>
  <si>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</si>
  <si>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</si>
  <si>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</si>
  <si>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</si>
  <si>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</si>
  <si>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</si>
  <si>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</si>
  <si>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</si>
  <si>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</si>
  <si>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</si>
  <si>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</si>
  <si>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</si>
  <si>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</si>
  <si>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</si>
  <si>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</si>
  <si>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</si>
  <si>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</si>
  <si>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</si>
  <si>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</si>
  <si>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</si>
  <si>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</si>
  <si>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</si>
  <si>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</si>
  <si>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</si>
  <si>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</si>
  <si>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</si>
  <si>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</si>
  <si>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</si>
  <si>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</si>
  <si>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</si>
  <si>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</si>
  <si>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</si>
  <si>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</si>
  <si>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</si>
  <si>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</si>
  <si>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</si>
  <si>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</si>
  <si>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</si>
  <si>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</si>
  <si>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</si>
  <si>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</si>
  <si>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</si>
  <si>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</si>
  <si>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</si>
  <si>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</si>
  <si>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</si>
  <si>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</si>
  <si>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</si>
  <si>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</si>
  <si>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</si>
  <si>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</si>
  <si>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</si>
  <si>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</si>
  <si>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</si>
  <si>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</si>
  <si>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</si>
  <si>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</si>
  <si>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</si>
  <si>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</si>
  <si>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</si>
  <si>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</si>
  <si>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</si>
  <si>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</si>
  <si>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</si>
  <si>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</si>
  <si>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</si>
  <si>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</si>
  <si>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</si>
  <si>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</si>
  <si>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</si>
  <si>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</si>
  <si>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</si>
  <si>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</si>
  <si>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</si>
  <si>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</si>
  <si>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</si>
  <si>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</si>
  <si>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</si>
  <si>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</si>
  <si>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</si>
  <si>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</si>
  <si>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</si>
  <si>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</si>
  <si>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</si>
  <si>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</si>
  <si>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</si>
  <si>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</si>
  <si>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</si>
  <si>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</si>
  <si>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</si>
  <si>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</si>
  <si>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</si>
  <si>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</si>
  <si>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</si>
  <si>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</si>
  <si>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</si>
  <si>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</si>
  <si>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</si>
  <si>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</si>
  <si>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</si>
  <si>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</si>
  <si>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</si>
  <si>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</si>
  <si>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</si>
  <si>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</si>
  <si>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</si>
  <si>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</si>
  <si>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</si>
  <si>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</si>
  <si>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</si>
  <si>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</si>
  <si>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</si>
  <si>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</si>
  <si>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</si>
  <si>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</si>
  <si>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</si>
  <si>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</si>
  <si>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</si>
  <si>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</si>
  <si>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</si>
  <si>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</si>
  <si>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</si>
  <si>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</si>
  <si>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</si>
  <si>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</si>
  <si>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</si>
  <si>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</si>
  <si>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</si>
  <si>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</si>
  <si>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</si>
  <si>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</si>
  <si>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</si>
  <si>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</si>
  <si>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</si>
  <si>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</si>
  <si>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</si>
  <si>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</si>
  <si>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</si>
  <si>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</si>
  <si>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</si>
  <si>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</si>
  <si>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</si>
  <si>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</si>
  <si>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</si>
  <si>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</si>
  <si>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</si>
  <si>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</si>
  <si>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</si>
  <si>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</si>
  <si>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</si>
  <si>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</si>
  <si>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</si>
  <si>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</si>
  <si>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</si>
  <si>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</si>
  <si>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</si>
  <si>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</si>
  <si>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</si>
  <si>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</si>
  <si>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</si>
  <si>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</si>
  <si>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</si>
  <si>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</si>
  <si>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</si>
  <si>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</si>
  <si>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</si>
  <si>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</si>
  <si>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</si>
  <si>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</si>
  <si>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</si>
  <si>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</si>
  <si>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</si>
  <si>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</si>
  <si>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</si>
  <si>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</si>
  <si>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</si>
  <si>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</si>
  <si>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</si>
  <si>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</si>
  <si>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</si>
  <si>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</si>
  <si>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</si>
  <si>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</si>
  <si>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</si>
  <si>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</si>
  <si>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</si>
  <si>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</si>
  <si>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</si>
  <si>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</si>
  <si>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</si>
  <si>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</si>
  <si>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</si>
  <si>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</si>
  <si>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</si>
  <si>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</si>
  <si>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</si>
  <si>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</si>
  <si>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</si>
  <si>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</si>
  <si>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</si>
  <si>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</si>
  <si>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</si>
  <si>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</si>
  <si>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</si>
  <si>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</si>
  <si>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</si>
  <si>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</si>
  <si>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</si>
  <si>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</si>
  <si>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</si>
  <si>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</si>
  <si>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</si>
  <si>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</si>
  <si>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</si>
  <si>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</si>
  <si>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</si>
  <si>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</si>
  <si>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</si>
  <si>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</si>
  <si>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</si>
  <si>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</si>
  <si>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</si>
  <si>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</si>
  <si>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</si>
  <si>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</si>
  <si>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</si>
  <si>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</si>
  <si>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</si>
  <si>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</si>
  <si>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</si>
  <si>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</si>
  <si>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</si>
  <si>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</si>
  <si>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</si>
  <si>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</si>
  <si>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</si>
  <si>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</si>
  <si>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</si>
  <si>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</si>
  <si>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</si>
  <si>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</si>
  <si>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</si>
  <si>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</si>
  <si>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</si>
  <si>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</si>
  <si>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</si>
  <si>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</si>
  <si>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</si>
  <si>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</si>
  <si>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</si>
  <si>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</si>
  <si>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</si>
  <si>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</si>
  <si>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</si>
  <si>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</si>
  <si>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</si>
  <si>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</si>
  <si>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</si>
  <si>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</si>
  <si>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</si>
  <si>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</si>
  <si>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</si>
  <si>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</si>
  <si>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</si>
  <si>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</si>
  <si>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</si>
  <si>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</si>
  <si>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</si>
  <si>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</si>
  <si>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</si>
  <si>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</si>
  <si>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</si>
  <si>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</si>
  <si>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</si>
  <si>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</si>
  <si>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</si>
  <si>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</si>
  <si>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</si>
  <si>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</si>
  <si>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</si>
  <si>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</si>
  <si>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</si>
  <si>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</si>
  <si>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</si>
  <si>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</si>
  <si>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</si>
  <si>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</si>
  <si>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</si>
  <si>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</si>
  <si>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</si>
  <si>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</si>
  <si>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</si>
  <si>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</si>
  <si>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</si>
  <si>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</si>
  <si>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</si>
  <si>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</si>
  <si>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</si>
  <si>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</si>
  <si>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</si>
  <si>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</si>
  <si>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</si>
  <si>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</si>
  <si>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</si>
  <si>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</si>
  <si>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</si>
  <si>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</si>
  <si>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</si>
  <si>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</si>
  <si>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</si>
  <si>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</si>
  <si>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</si>
  <si>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</si>
  <si>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</si>
  <si>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</si>
  <si>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</si>
  <si>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</si>
  <si>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</si>
  <si>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</si>
  <si>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</si>
  <si>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</si>
  <si>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</si>
  <si>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</si>
  <si>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</si>
  <si>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</si>
  <si>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</si>
  <si>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</si>
  <si>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</si>
  <si>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</si>
  <si>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</si>
  <si>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</si>
  <si>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</si>
  <si>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</si>
  <si>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</si>
  <si>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</si>
  <si>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</si>
  <si>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</si>
  <si>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</si>
  <si>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</si>
  <si>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</si>
  <si>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</si>
  <si>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</si>
  <si>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</si>
  <si>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</si>
  <si>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</si>
  <si>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</si>
  <si>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</si>
  <si>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</si>
  <si>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</si>
  <si>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</si>
  <si>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</si>
  <si>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</si>
  <si>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</si>
  <si>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</si>
  <si>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</si>
  <si>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</si>
  <si>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</si>
  <si>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</si>
  <si>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</si>
  <si>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</si>
  <si>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</si>
  <si>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</si>
  <si>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</si>
  <si>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</si>
  <si>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</si>
  <si>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</si>
  <si>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</si>
  <si>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</si>
  <si>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</si>
  <si>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</si>
  <si>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</si>
  <si>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</si>
  <si>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</si>
  <si>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</si>
  <si>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</si>
  <si>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</si>
  <si>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</si>
  <si>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</si>
  <si>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</si>
  <si>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</si>
  <si>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</si>
  <si>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</si>
  <si>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</si>
  <si>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</si>
  <si>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</si>
  <si>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</si>
  <si>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</si>
  <si>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</si>
  <si>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</si>
  <si>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</si>
  <si>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</si>
  <si>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</si>
  <si>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</si>
  <si>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</si>
  <si>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</si>
  <si>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</si>
  <si>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</si>
  <si>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</si>
  <si>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</si>
  <si>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</si>
  <si>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</si>
  <si>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</si>
  <si>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</si>
  <si>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</si>
  <si>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</si>
  <si>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</si>
  <si>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</si>
  <si>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</si>
  <si>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</si>
  <si>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</si>
  <si>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</si>
  <si>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</si>
  <si>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</si>
  <si>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</si>
  <si>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</si>
  <si>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</si>
  <si>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</si>
  <si>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</si>
  <si>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</si>
  <si>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</si>
  <si>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</si>
  <si>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</si>
  <si>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</si>
  <si>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</si>
  <si>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</si>
  <si>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</si>
  <si>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</si>
  <si>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</si>
  <si>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</si>
  <si>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</si>
  <si>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</si>
  <si>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</si>
  <si>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</si>
  <si>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</si>
  <si>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</si>
  <si>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</si>
  <si>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</si>
  <si>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</si>
  <si>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</si>
  <si>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</si>
  <si>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</si>
  <si>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</si>
  <si>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</si>
  <si>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</si>
  <si>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</si>
  <si>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</si>
  <si>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</si>
  <si>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</si>
  <si>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</si>
  <si>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</si>
  <si>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</si>
  <si>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</si>
  <si>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</si>
  <si>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</si>
  <si>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</si>
  <si>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</si>
  <si>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</si>
  <si>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</si>
  <si>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</si>
  <si>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</si>
  <si>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</si>
  <si>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</si>
  <si>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</si>
  <si>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</si>
  <si>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</si>
  <si>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</si>
  <si>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</si>
  <si>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</si>
  <si>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</si>
  <si>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</si>
  <si>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</si>
  <si>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</si>
  <si>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</si>
  <si>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</si>
  <si>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</si>
  <si>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</si>
  <si>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</si>
  <si>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</si>
  <si>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</si>
  <si>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</si>
  <si>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</si>
  <si>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</si>
  <si>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</si>
  <si>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</si>
  <si>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</si>
  <si>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</si>
  <si>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</si>
  <si>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</si>
  <si>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</si>
  <si>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</si>
  <si>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</si>
  <si>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</si>
  <si>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</si>
  <si>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</si>
  <si>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</si>
  <si>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</si>
  <si>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</si>
  <si>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</si>
  <si>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</si>
  <si>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</si>
  <si>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</si>
  <si>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</si>
  <si>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</si>
  <si>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</si>
  <si>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</si>
  <si>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</si>
  <si>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</si>
  <si>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</si>
  <si>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</si>
  <si>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</si>
  <si>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</si>
  <si>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</si>
  <si>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</si>
  <si>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</si>
  <si>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</si>
  <si>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</si>
  <si>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</si>
  <si>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</si>
  <si>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</si>
  <si>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</si>
  <si>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</si>
  <si>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</si>
  <si>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</si>
  <si>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</si>
  <si>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</si>
  <si>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</si>
  <si>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</si>
  <si>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</si>
  <si>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</si>
  <si>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</si>
  <si>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</si>
  <si>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</si>
  <si>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</si>
  <si>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</si>
  <si>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</si>
  <si>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</si>
  <si>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</si>
  <si>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</si>
  <si>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</si>
  <si>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</si>
  <si>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</si>
  <si>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</si>
  <si>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</si>
  <si>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</si>
  <si>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</si>
  <si>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</si>
  <si>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</si>
  <si>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</si>
  <si>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</si>
  <si>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</si>
  <si>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</si>
  <si>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</si>
  <si>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</si>
  <si>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</si>
  <si>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</si>
  <si>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</si>
  <si>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</si>
  <si>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</si>
  <si>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</si>
  <si>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</si>
  <si>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</si>
  <si>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</si>
  <si>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</si>
  <si>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</si>
  <si>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</si>
  <si>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</si>
  <si>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</si>
  <si>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</si>
  <si>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</si>
  <si>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</si>
  <si>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</si>
  <si>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</si>
  <si>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</si>
  <si>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</si>
  <si>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</si>
  <si>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</si>
  <si>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</si>
  <si>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</si>
  <si>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</si>
  <si>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</si>
  <si>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</si>
  <si>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</si>
  <si>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</si>
  <si>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</si>
  <si>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</si>
  <si>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</si>
  <si>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</si>
  <si>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</si>
  <si>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</si>
  <si>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</si>
  <si>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</si>
  <si>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</si>
  <si>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</si>
  <si>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</si>
  <si>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</si>
  <si>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</si>
  <si>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</si>
  <si>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</si>
  <si>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</si>
  <si>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</si>
  <si>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</si>
  <si>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</si>
  <si>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</si>
  <si>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</si>
  <si>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</si>
  <si>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</si>
  <si>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</si>
  <si>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</si>
  <si>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</si>
  <si>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</si>
  <si>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</si>
  <si>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</si>
  <si>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</si>
  <si>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</si>
  <si>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</si>
  <si>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</si>
  <si>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</si>
  <si>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</si>
  <si>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</si>
  <si>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</si>
  <si>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</si>
  <si>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</si>
  <si>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</si>
  <si>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</si>
  <si>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</si>
  <si>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</si>
  <si>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</si>
  <si>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</si>
  <si>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</si>
  <si>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</si>
  <si>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</si>
  <si>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</si>
  <si>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</si>
  <si>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</si>
  <si>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</si>
  <si>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</si>
  <si>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</si>
  <si>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</si>
  <si>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</si>
  <si>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</si>
  <si>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</si>
  <si>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</si>
  <si>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</si>
  <si>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</si>
  <si>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</si>
  <si>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</si>
  <si>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</si>
  <si>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</si>
  <si>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</si>
  <si>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</si>
  <si>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</si>
  <si>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</si>
  <si>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</si>
  <si>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</si>
  <si>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</si>
  <si>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</si>
  <si>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</si>
  <si>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</si>
  <si>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</si>
  <si>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</si>
  <si>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</si>
  <si>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</si>
  <si>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</si>
  <si>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</si>
  <si>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</si>
  <si>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</si>
  <si>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</si>
  <si>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</si>
  <si>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</si>
  <si>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</si>
  <si>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</si>
  <si>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</si>
  <si>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</si>
  <si>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</si>
  <si>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</si>
  <si>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</si>
  <si>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</si>
  <si>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</si>
  <si>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</si>
  <si>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</si>
  <si>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</si>
  <si>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</si>
  <si>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</si>
  <si>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</si>
  <si>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</si>
  <si>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</si>
  <si>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</si>
  <si>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</si>
  <si>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</si>
  <si>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</si>
  <si>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</si>
  <si>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</si>
  <si>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</si>
  <si>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</si>
  <si>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</si>
  <si>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</si>
  <si>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</si>
  <si>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</si>
  <si>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</si>
  <si>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</si>
  <si>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</si>
  <si>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</si>
  <si>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</si>
  <si>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</si>
  <si>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</si>
  <si>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</si>
  <si>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</si>
  <si>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</si>
  <si>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</si>
  <si>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</si>
  <si>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</si>
  <si>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</si>
  <si>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</si>
  <si>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</si>
  <si>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</si>
  <si>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</si>
  <si>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</si>
  <si>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</si>
  <si>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</si>
  <si>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</si>
  <si>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</si>
  <si>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</si>
  <si>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</si>
  <si>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</si>
  <si>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</si>
  <si>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</si>
  <si>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</si>
  <si>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</si>
  <si>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</si>
  <si>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</si>
  <si>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</si>
  <si>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</si>
  <si>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</si>
  <si>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</si>
  <si>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</si>
  <si>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</si>
  <si>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</si>
  <si>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</si>
  <si>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</si>
  <si>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</si>
  <si>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</si>
  <si>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</si>
  <si>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</si>
  <si>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</si>
  <si>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</si>
  <si>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</si>
  <si>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</si>
  <si>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</si>
  <si>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</si>
  <si>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</si>
  <si>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</si>
  <si>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</si>
  <si>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</si>
  <si>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</si>
  <si>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</si>
  <si>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</si>
  <si>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</si>
  <si>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</si>
  <si>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</si>
  <si>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</si>
  <si>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</si>
  <si>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</si>
  <si>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</si>
  <si>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</si>
  <si>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</si>
  <si>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</si>
  <si>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</si>
  <si>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</si>
  <si>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</si>
  <si>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</si>
  <si>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</si>
  <si>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</si>
  <si>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</si>
  <si>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</si>
  <si>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</si>
  <si>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</si>
  <si>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</si>
  <si>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</si>
  <si>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</si>
  <si>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</si>
  <si>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</si>
  <si>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</si>
  <si>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</si>
  <si>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</si>
  <si>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</si>
  <si>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</si>
  <si>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</si>
  <si>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</si>
  <si>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</si>
  <si>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</si>
  <si>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</si>
  <si>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</si>
  <si>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</si>
  <si>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</si>
  <si>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</si>
  <si>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</si>
  <si>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</si>
  <si>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</si>
  <si>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</si>
  <si>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</si>
  <si>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</si>
  <si>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</si>
  <si>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</si>
  <si>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</si>
  <si>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</si>
  <si>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</si>
  <si>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</si>
  <si>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</si>
  <si>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</si>
  <si>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</si>
  <si>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</si>
  <si>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</si>
  <si>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</si>
  <si>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</si>
  <si>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</si>
  <si>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</si>
  <si>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</si>
  <si>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</si>
  <si>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</si>
  <si>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</si>
  <si>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</si>
  <si>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</si>
  <si>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</si>
  <si>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</si>
  <si>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</si>
  <si>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</si>
  <si>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</si>
  <si>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</si>
  <si>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</si>
  <si>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</si>
  <si>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</si>
  <si>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</si>
  <si>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</si>
  <si>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</si>
  <si>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</si>
  <si>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</si>
  <si>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</si>
  <si>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</si>
  <si>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</si>
  <si>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</si>
  <si>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</si>
  <si>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</si>
  <si>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</si>
  <si>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</si>
  <si>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</si>
  <si>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</si>
  <si>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</si>
  <si>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</si>
  <si>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</si>
  <si>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</si>
  <si>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</si>
  <si>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</si>
  <si>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</si>
  <si>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</si>
  <si>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</si>
  <si>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</si>
  <si>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</si>
  <si>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</si>
  <si>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</si>
  <si>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</si>
  <si>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</si>
  <si>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</si>
  <si>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</si>
  <si>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</si>
  <si>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</si>
  <si>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</si>
  <si>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</si>
  <si>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</si>
  <si>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</si>
  <si>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</si>
  <si>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</si>
  <si>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</si>
  <si>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</si>
  <si>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</si>
  <si>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</si>
  <si>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</si>
  <si>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</si>
  <si>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</si>
  <si>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</si>
  <si>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</si>
  <si>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</si>
  <si>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</si>
  <si>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</si>
  <si>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</si>
  <si>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</si>
  <si>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</si>
  <si>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</si>
  <si>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</si>
  <si>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</si>
  <si>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</si>
  <si>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</si>
  <si>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</si>
  <si>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</si>
  <si>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</si>
  <si>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</si>
  <si>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</si>
  <si>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</si>
  <si>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</si>
  <si>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</si>
  <si>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</si>
  <si>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</si>
  <si>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</si>
  <si>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</si>
  <si>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</si>
  <si>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</si>
  <si>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</si>
  <si>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</si>
  <si>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</si>
  <si>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</si>
  <si>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</si>
  <si>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</si>
  <si>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</si>
  <si>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</si>
  <si>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</si>
  <si>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</si>
  <si>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</si>
  <si>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</si>
  <si>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</si>
  <si>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</si>
  <si>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</si>
  <si>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</si>
  <si>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</si>
  <si>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</si>
  <si>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</si>
  <si>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</si>
  <si>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</si>
  <si>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</si>
  <si>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</si>
  <si>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</si>
  <si>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</si>
  <si>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</si>
  <si>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</si>
  <si>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</si>
  <si>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</si>
  <si>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</si>
  <si>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</si>
  <si>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</si>
  <si>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</si>
  <si>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</si>
  <si>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</si>
  <si>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</si>
  <si>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</si>
  <si>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</si>
  <si>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</si>
  <si>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</si>
  <si>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</si>
  <si>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</si>
  <si>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</si>
  <si>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</si>
  <si>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</si>
  <si>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</si>
  <si>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</si>
  <si>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</si>
  <si>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</si>
  <si>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</si>
  <si>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</si>
  <si>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</si>
  <si>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</si>
  <si>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</si>
  <si>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</si>
  <si>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</si>
  <si>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</si>
  <si>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</si>
  <si>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</si>
  <si>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</si>
  <si>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</si>
  <si>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</si>
  <si>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</si>
  <si>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</si>
  <si>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</si>
  <si>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</si>
  <si>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</si>
  <si>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</si>
  <si>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</si>
  <si>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</si>
  <si>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</si>
  <si>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</si>
  <si>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</si>
  <si>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</si>
  <si>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</si>
  <si>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</si>
  <si>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</si>
  <si>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</si>
  <si>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</si>
  <si>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</si>
  <si>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</si>
  <si>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</si>
  <si>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</si>
  <si>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</si>
  <si>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</si>
  <si>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</si>
  <si>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</si>
  <si>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</si>
  <si>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</si>
  <si>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</si>
  <si>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</si>
  <si>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</si>
  <si>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</si>
  <si>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</si>
  <si>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</si>
  <si>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</si>
  <si>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</si>
  <si>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</si>
  <si>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</si>
  <si>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</si>
  <si>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</si>
  <si>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</si>
  <si>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</si>
  <si>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</si>
  <si>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</si>
  <si>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</si>
  <si>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</si>
  <si>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</si>
  <si>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</si>
  <si>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</si>
  <si>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</si>
  <si>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</si>
  <si>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</si>
  <si>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</si>
  <si>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</si>
  <si>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</si>
  <si>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</si>
  <si>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</si>
  <si>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</si>
  <si>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</si>
  <si>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</si>
  <si>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</si>
  <si>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</si>
  <si>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</si>
  <si>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</si>
  <si>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</si>
  <si>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</si>
  <si>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</si>
  <si>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</si>
  <si>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</si>
  <si>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</si>
  <si>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</si>
  <si>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</si>
  <si>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</si>
  <si>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</si>
  <si>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</si>
  <si>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</si>
  <si>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</si>
  <si>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</si>
  <si>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</si>
  <si>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</si>
  <si>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</si>
  <si>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</si>
  <si>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</si>
  <si>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</si>
  <si>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</si>
  <si>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</si>
  <si>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</si>
  <si>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</si>
  <si>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</si>
  <si>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</si>
  <si>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</si>
  <si>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</si>
  <si>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</si>
  <si>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</si>
  <si>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</si>
  <si>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</si>
  <si>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</si>
  <si>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</si>
  <si>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</si>
  <si>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</si>
  <si>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</si>
  <si>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</si>
  <si>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</si>
  <si>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</si>
  <si>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</si>
  <si>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</si>
  <si>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</si>
  <si>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</si>
  <si>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</si>
  <si>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</si>
  <si>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</si>
  <si>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</si>
  <si>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</si>
  <si>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</si>
  <si>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</si>
  <si>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</si>
  <si>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</si>
  <si>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</si>
  <si>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</si>
  <si>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</si>
  <si>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</si>
  <si>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</si>
  <si>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</si>
  <si>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</si>
  <si>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</si>
  <si>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</si>
  <si>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</si>
  <si>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</si>
  <si>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</si>
  <si>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</si>
  <si>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</si>
  <si>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</si>
  <si>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</si>
  <si>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</si>
  <si>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</si>
  <si>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</si>
  <si>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</si>
  <si>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</si>
  <si>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</si>
  <si>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</si>
  <si>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</si>
  <si>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</si>
  <si>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</si>
  <si>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</si>
  <si>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</si>
  <si>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</si>
  <si>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</si>
  <si>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</si>
  <si>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</si>
  <si>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</si>
  <si>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</si>
  <si>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</si>
  <si>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</si>
  <si>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</si>
  <si>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</si>
  <si>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</si>
  <si>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</si>
  <si>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</si>
  <si>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</si>
  <si>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</si>
  <si>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</si>
  <si>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</si>
  <si>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</si>
  <si>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</si>
  <si>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</si>
  <si>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</si>
  <si>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</si>
  <si>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</si>
  <si>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</si>
  <si>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</si>
  <si>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</si>
  <si>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</si>
  <si>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</si>
  <si>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</si>
  <si>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</si>
  <si>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</si>
  <si>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</si>
  <si>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</si>
  <si>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</si>
  <si>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</si>
  <si>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</si>
  <si>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</si>
  <si>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</si>
  <si>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</si>
  <si>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</si>
  <si>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</si>
  <si>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</si>
  <si>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</si>
  <si>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</si>
  <si>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</si>
  <si>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</si>
  <si>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</si>
  <si>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</si>
  <si>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</si>
  <si>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</si>
  <si>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</si>
  <si>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</si>
  <si>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</si>
  <si>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</si>
  <si>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</si>
  <si>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</si>
  <si>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</si>
  <si>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</si>
  <si>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</si>
  <si>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</si>
  <si>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</si>
  <si>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</si>
  <si>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</si>
  <si>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</si>
  <si>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</si>
  <si>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</si>
  <si>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</si>
  <si>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</si>
  <si>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</si>
  <si>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</si>
  <si>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</si>
  <si>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</si>
  <si>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</si>
  <si>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</si>
  <si>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</si>
  <si>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</si>
  <si>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</si>
  <si>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</si>
  <si>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</si>
  <si>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</si>
  <si>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</si>
  <si>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</si>
  <si>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</si>
  <si>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</si>
  <si>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</si>
  <si>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</si>
  <si>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</si>
  <si>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</si>
  <si>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</si>
  <si>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</si>
  <si>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</si>
  <si>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</si>
  <si>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</si>
  <si>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</si>
  <si>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</si>
  <si>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</si>
  <si>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</si>
  <si>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</si>
  <si>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</si>
  <si>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</si>
  <si>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</si>
  <si>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</si>
  <si>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</si>
  <si>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</si>
  <si>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</si>
  <si>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</si>
  <si>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</si>
  <si>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</si>
  <si>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</si>
  <si>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</si>
  <si>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</si>
  <si>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</si>
  <si>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</si>
  <si>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</si>
  <si>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</si>
  <si>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</si>
  <si>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</si>
  <si>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</si>
  <si>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</si>
  <si>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</si>
  <si>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</si>
  <si>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</si>
  <si>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</si>
  <si>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</si>
  <si>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</si>
  <si>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</si>
  <si>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</si>
  <si>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</si>
  <si>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</si>
  <si>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</si>
  <si>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</si>
  <si>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</si>
  <si>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</si>
  <si>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</si>
  <si>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</si>
  <si>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</si>
  <si>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</si>
  <si>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</si>
  <si>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</si>
  <si>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</si>
  <si>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</si>
  <si>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</si>
  <si>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</si>
  <si>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</si>
  <si>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</si>
  <si>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</si>
  <si>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</si>
  <si>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</si>
  <si>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</si>
  <si>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</si>
  <si>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</si>
  <si>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</si>
  <si>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</si>
  <si>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</si>
  <si>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</si>
  <si>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</si>
  <si>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</si>
  <si>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</si>
  <si>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</si>
  <si>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</si>
  <si>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</si>
  <si>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</si>
  <si>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</si>
  <si>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</si>
  <si>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</si>
  <si>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</si>
  <si>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</si>
  <si>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</si>
  <si>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</si>
  <si>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</si>
  <si>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</si>
  <si>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</si>
  <si>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</si>
  <si>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</si>
  <si>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</si>
  <si>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</si>
  <si>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</si>
  <si>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</si>
  <si>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</si>
  <si>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</si>
  <si>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</si>
  <si>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</si>
  <si>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</si>
  <si>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</si>
  <si>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</si>
  <si>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</si>
  <si>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</si>
  <si>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</si>
  <si>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</si>
  <si>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</si>
  <si>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</si>
  <si>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</si>
  <si>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</si>
  <si>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</si>
  <si>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</si>
  <si>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</si>
  <si>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</si>
  <si>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</si>
  <si>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</si>
  <si>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</si>
  <si>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</si>
  <si>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</si>
  <si>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</si>
  <si>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</si>
  <si>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</si>
  <si>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</si>
  <si>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</si>
  <si>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</si>
  <si>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</si>
  <si>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</si>
  <si>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</si>
  <si>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</si>
  <si>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</si>
  <si>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</si>
  <si>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</si>
  <si>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</si>
  <si>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</si>
  <si>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</si>
  <si>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</si>
  <si>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</si>
  <si>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</si>
  <si>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</si>
  <si>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</si>
  <si>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</si>
  <si>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</si>
  <si>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</si>
  <si>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</si>
  <si>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</si>
  <si>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</si>
  <si>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</si>
  <si>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</si>
  <si>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</si>
  <si>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</si>
  <si>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</si>
  <si>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</si>
  <si>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</si>
  <si>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</si>
  <si>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</si>
  <si>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</si>
  <si>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</si>
  <si>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</si>
  <si>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</si>
  <si>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</si>
  <si>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</si>
  <si>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</si>
  <si>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</si>
  <si>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</si>
  <si>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</si>
  <si>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</si>
  <si>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</si>
  <si>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</si>
  <si>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</si>
  <si>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</si>
  <si>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</si>
  <si>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</si>
  <si>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</si>
  <si>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</si>
  <si>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</si>
  <si>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</si>
  <si>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</si>
  <si>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</si>
  <si>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</si>
  <si>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</si>
  <si>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</si>
  <si>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</si>
  <si>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</si>
  <si>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</si>
  <si>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</si>
  <si>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</si>
  <si>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</si>
  <si>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</si>
  <si>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</si>
  <si>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</si>
  <si>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</si>
  <si>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</si>
  <si>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</si>
  <si>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</si>
  <si>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</si>
  <si>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</si>
  <si>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</si>
  <si>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</si>
  <si>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</si>
  <si>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</si>
  <si>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</si>
  <si>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</si>
  <si>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</si>
  <si>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</si>
  <si>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</si>
  <si>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</si>
  <si>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</si>
  <si>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</si>
  <si>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</si>
  <si>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</si>
  <si>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</si>
  <si>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</si>
  <si>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</si>
  <si>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</si>
  <si>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</si>
  <si>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</si>
  <si>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</si>
  <si>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</si>
  <si>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</si>
  <si>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</si>
  <si>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</si>
  <si>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</si>
  <si>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</si>
  <si>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</si>
  <si>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</si>
  <si>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</si>
  <si>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</si>
  <si>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</si>
  <si>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</si>
  <si>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</si>
  <si>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</si>
  <si>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</si>
  <si>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</si>
  <si>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</si>
  <si>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</si>
  <si>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</si>
  <si>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</si>
  <si>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</si>
  <si>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</si>
  <si>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</si>
  <si>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</si>
  <si>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</si>
  <si>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</si>
  <si>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</si>
  <si>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</si>
  <si>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</si>
  <si>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</si>
  <si>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</si>
  <si>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</si>
  <si>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</si>
  <si>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</si>
  <si>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</si>
  <si>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</si>
  <si>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</si>
  <si>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</si>
  <si>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</si>
  <si>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</si>
  <si>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</si>
  <si>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</si>
  <si>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</si>
  <si>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</si>
  <si>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</si>
  <si>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</si>
  <si>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</si>
  <si>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</si>
  <si>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</si>
  <si>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</si>
  <si>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</si>
  <si>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</si>
  <si>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</si>
  <si>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</si>
  <si>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</si>
  <si>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</si>
  <si>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</si>
  <si>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</si>
  <si>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</si>
  <si>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</si>
  <si>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</si>
  <si>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</si>
  <si>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</si>
  <si>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</si>
  <si>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</si>
  <si>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</si>
  <si>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</si>
  <si>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</si>
  <si>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</si>
  <si>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</si>
  <si>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</si>
  <si>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</si>
  <si>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</si>
  <si>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</si>
  <si>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</si>
  <si>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</si>
  <si>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</si>
  <si>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</si>
  <si>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</si>
  <si>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</si>
  <si>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</si>
  <si>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</si>
  <si>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</si>
  <si>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</si>
  <si>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</si>
  <si>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</si>
  <si>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</si>
  <si>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</si>
  <si>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</si>
  <si>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</si>
  <si>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</si>
  <si>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</si>
  <si>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</si>
  <si>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</si>
  <si>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</si>
  <si>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</si>
  <si>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</si>
  <si>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</si>
  <si>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</si>
  <si>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</si>
  <si>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</si>
  <si>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</si>
  <si>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</si>
  <si>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</si>
  <si>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</si>
  <si>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</si>
  <si>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</si>
  <si>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</si>
  <si>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</si>
  <si>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</si>
  <si>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</si>
  <si>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</si>
  <si>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</si>
  <si>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</si>
  <si>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</si>
  <si>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</si>
  <si>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</si>
  <si>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</si>
  <si>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</si>
  <si>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</si>
  <si>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</si>
  <si>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</si>
  <si>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</si>
  <si>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</si>
  <si>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</si>
  <si>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</si>
  <si>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</si>
  <si>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</si>
  <si>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</si>
  <si>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</si>
  <si>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</si>
  <si>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</si>
  <si>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</si>
  <si>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</si>
  <si>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</si>
  <si>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</si>
  <si>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</si>
  <si>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</si>
  <si>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</si>
  <si>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</si>
  <si>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</si>
  <si>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</si>
  <si>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</si>
  <si>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</si>
  <si>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</si>
  <si>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</si>
  <si>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</si>
  <si>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</si>
  <si>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</si>
  <si>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</si>
  <si>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</si>
  <si>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</si>
  <si>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</si>
  <si>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</si>
  <si>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</si>
  <si>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</si>
  <si>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</si>
  <si>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</si>
  <si>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</si>
  <si>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</si>
  <si>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</si>
  <si>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</si>
  <si>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</si>
  <si>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</si>
  <si>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</si>
  <si>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</si>
  <si>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</si>
  <si>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</si>
  <si>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</si>
  <si>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</si>
  <si>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</si>
  <si>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</si>
  <si>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</si>
  <si>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</si>
  <si>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</si>
  <si>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</si>
  <si>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</si>
  <si>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</si>
  <si>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</si>
  <si>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</si>
  <si>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</si>
  <si>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</si>
  <si>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</si>
  <si>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</si>
  <si>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</si>
  <si>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</si>
  <si>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</si>
  <si>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</si>
  <si>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</si>
  <si>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</si>
  <si>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</si>
  <si>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</si>
  <si>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</si>
  <si>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</si>
  <si>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</si>
  <si>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</si>
  <si>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</si>
  <si>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</si>
  <si>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</si>
  <si>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</si>
  <si>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</si>
  <si>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</si>
  <si>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</si>
  <si>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</si>
  <si>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</si>
  <si>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</si>
  <si>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</si>
  <si>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</si>
  <si>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</si>
  <si>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</si>
  <si>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</si>
  <si>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</si>
  <si>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</si>
  <si>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</si>
  <si>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</si>
  <si>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</si>
  <si>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</si>
  <si>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</si>
  <si>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</si>
  <si>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</si>
  <si>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</si>
  <si>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</si>
  <si>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</si>
  <si>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</si>
  <si>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</si>
  <si>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</si>
  <si>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</si>
  <si>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</si>
  <si>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</si>
  <si>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</si>
  <si>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</si>
  <si>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</si>
  <si>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</si>
  <si>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</si>
  <si>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</si>
  <si>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</si>
  <si>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</si>
  <si>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</si>
  <si>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</si>
  <si>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</si>
  <si>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</si>
  <si>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</si>
  <si>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</si>
  <si>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</si>
  <si>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</si>
  <si>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</si>
  <si>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</si>
  <si>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</si>
  <si>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</si>
  <si>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</si>
  <si>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</si>
  <si>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</si>
  <si>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</si>
  <si>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</si>
  <si>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</si>
  <si>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</si>
  <si>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</si>
  <si>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</si>
  <si>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</si>
  <si>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</si>
  <si>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</si>
  <si>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</si>
  <si>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</si>
  <si>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</si>
  <si>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</si>
  <si>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</si>
  <si>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</si>
  <si>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</si>
  <si>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</si>
  <si>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</si>
  <si>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</si>
  <si>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</si>
  <si>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</si>
  <si>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</si>
  <si>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</si>
  <si>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</si>
  <si>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</si>
  <si>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</si>
  <si>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</si>
  <si>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</si>
  <si>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</si>
  <si>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</si>
  <si>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</si>
  <si>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</si>
  <si>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</si>
  <si>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</si>
  <si>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</si>
  <si>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</si>
  <si>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</si>
  <si>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</si>
  <si>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</si>
  <si>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</si>
  <si>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</si>
  <si>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</si>
  <si>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</si>
  <si>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</si>
  <si>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</si>
  <si>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</si>
  <si>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</si>
  <si>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</si>
  <si>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</si>
  <si>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</si>
  <si>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</si>
  <si>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</si>
  <si>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</si>
  <si>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</si>
  <si>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</si>
  <si>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</si>
  <si>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</si>
  <si>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</si>
  <si>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</si>
  <si>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</si>
  <si>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</si>
  <si>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</si>
  <si>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</si>
  <si>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</si>
  <si>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</si>
  <si>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</si>
  <si>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</si>
  <si>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</si>
  <si>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</si>
  <si>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</si>
  <si>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</si>
  <si>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</si>
  <si>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</si>
  <si>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</si>
  <si>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</si>
  <si>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</si>
  <si>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</si>
  <si>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</si>
  <si>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</si>
  <si>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</si>
  <si>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</si>
  <si>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</si>
  <si>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</si>
  <si>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</si>
  <si>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</si>
  <si>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</si>
  <si>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</si>
  <si>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</si>
  <si>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</si>
  <si>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</si>
  <si>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</si>
  <si>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</si>
  <si>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</si>
  <si>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</si>
  <si>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</si>
  <si>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</si>
  <si>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</si>
  <si>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</si>
  <si>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</si>
  <si>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</si>
  <si>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</si>
  <si>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</si>
  <si>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</si>
  <si>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</si>
  <si>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</si>
  <si>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</si>
  <si>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</si>
  <si>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</si>
  <si>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</si>
  <si>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</si>
  <si>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</si>
  <si>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</si>
  <si>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</si>
  <si>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</si>
  <si>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</si>
  <si>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</si>
  <si>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</si>
  <si>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</si>
  <si>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</si>
  <si>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</si>
  <si>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</si>
  <si>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</si>
  <si>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</si>
  <si>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</si>
  <si>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</si>
  <si>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</si>
  <si>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</si>
  <si>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</si>
  <si>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</si>
  <si>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</si>
  <si>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</si>
  <si>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</si>
  <si>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</si>
  <si>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</si>
  <si>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</si>
  <si>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</si>
  <si>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</si>
  <si>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</si>
  <si>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</si>
  <si>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</si>
  <si>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</si>
  <si>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</si>
  <si>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</si>
  <si>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</si>
  <si>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</si>
  <si>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</si>
  <si>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</si>
  <si>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</si>
  <si>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</si>
  <si>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</si>
  <si>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</si>
  <si>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</si>
  <si>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</si>
  <si>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</si>
  <si>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</si>
  <si>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</si>
  <si>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</si>
  <si>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</si>
  <si>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</si>
  <si>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</si>
  <si>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</si>
  <si>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</si>
  <si>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</si>
  <si>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</si>
  <si>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</si>
  <si>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</si>
  <si>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</si>
  <si>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</si>
  <si>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</si>
  <si>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</si>
  <si>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</si>
  <si>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</si>
  <si>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</si>
  <si>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</si>
  <si>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</si>
  <si>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</si>
  <si>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</si>
  <si>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</si>
  <si>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</si>
  <si>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</si>
  <si>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</si>
  <si>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</si>
  <si>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</si>
  <si>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</si>
  <si>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</si>
  <si>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</si>
  <si>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</si>
  <si>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</si>
  <si>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</si>
  <si>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</si>
  <si>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</si>
  <si>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</si>
  <si>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</si>
  <si>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</si>
  <si>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</si>
  <si>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</si>
  <si>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</si>
  <si>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</si>
  <si>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</si>
  <si>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</si>
  <si>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</si>
  <si>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</si>
  <si>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</si>
  <si>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</si>
  <si>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</si>
  <si>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</si>
  <si>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</si>
  <si>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</si>
  <si>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</si>
  <si>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</si>
  <si>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</si>
  <si>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</si>
  <si>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</si>
  <si>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</si>
  <si>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</si>
  <si>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</si>
  <si>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</si>
  <si>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</si>
  <si>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</si>
  <si>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</si>
  <si>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</si>
  <si>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</si>
  <si>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</si>
  <si>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</si>
  <si>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</si>
  <si>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</si>
  <si>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</si>
  <si>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</si>
  <si>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</si>
  <si>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</si>
  <si>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</si>
  <si>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</si>
  <si>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</si>
  <si>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</si>
  <si>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</si>
  <si>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</si>
  <si>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</si>
  <si>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</si>
  <si>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</si>
  <si>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</si>
  <si>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</si>
  <si>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</si>
  <si>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</si>
  <si>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</si>
  <si>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</si>
  <si>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</si>
  <si>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</si>
  <si>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</si>
  <si>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</si>
  <si>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</si>
  <si>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</si>
  <si>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</si>
  <si>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</si>
  <si>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</si>
  <si>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</si>
  <si>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</si>
  <si>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</si>
  <si>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</si>
  <si>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</si>
  <si>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</si>
  <si>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</si>
  <si>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</si>
  <si>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</si>
  <si>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</si>
  <si>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</si>
  <si>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</si>
  <si>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</si>
  <si>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</si>
  <si>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</si>
  <si>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</si>
  <si>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</si>
  <si>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</si>
  <si>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</si>
  <si>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</si>
  <si>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</si>
  <si>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</si>
  <si>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</si>
  <si>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</si>
  <si>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</si>
  <si>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</si>
  <si>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</si>
  <si>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</si>
  <si>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</si>
  <si>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</si>
  <si>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</si>
  <si>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</si>
  <si>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</si>
  <si>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</si>
  <si>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</si>
  <si>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</si>
  <si>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</si>
  <si>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</si>
  <si>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</si>
  <si>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</si>
  <si>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</si>
  <si>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</si>
  <si>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</si>
  <si>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</si>
  <si>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</si>
  <si>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</si>
  <si>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</si>
  <si>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</si>
  <si>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</si>
  <si>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</si>
  <si>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</si>
  <si>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</si>
  <si>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</si>
  <si>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</si>
  <si>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</si>
  <si>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</si>
  <si>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</si>
  <si>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</si>
  <si>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</si>
  <si>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</si>
  <si>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</si>
  <si>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</si>
  <si>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</si>
  <si>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</si>
  <si>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</si>
  <si>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</si>
  <si>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</si>
  <si>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</si>
  <si>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</si>
  <si>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</si>
  <si>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</si>
  <si>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</si>
  <si>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</si>
  <si>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</si>
  <si>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</si>
  <si>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</si>
  <si>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</si>
  <si>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</si>
  <si>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</si>
  <si>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</si>
  <si>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</si>
  <si>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</si>
  <si>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</si>
  <si>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</si>
  <si>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</si>
  <si>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</si>
  <si>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</si>
  <si>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</si>
  <si>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</si>
  <si>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</si>
  <si>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</si>
  <si>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</si>
  <si>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</si>
  <si>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</si>
  <si>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</si>
  <si>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</si>
  <si>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</si>
  <si>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</si>
  <si>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</si>
  <si>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</si>
  <si>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</si>
  <si>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</si>
  <si>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</si>
  <si>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</si>
  <si>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</si>
  <si>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</si>
  <si>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</si>
  <si>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</si>
  <si>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</si>
  <si>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</si>
  <si>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</si>
  <si>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</si>
  <si>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</si>
  <si>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</si>
  <si>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</si>
  <si>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</si>
  <si>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</si>
  <si>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</si>
  <si>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</si>
  <si>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</si>
  <si>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</si>
  <si>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</si>
  <si>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</si>
  <si>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</si>
  <si>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</si>
  <si>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</si>
  <si>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</si>
  <si>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</si>
  <si>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</si>
  <si>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</si>
  <si>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</si>
  <si>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</si>
  <si>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</si>
  <si>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</si>
  <si>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</si>
  <si>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</si>
  <si>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</si>
  <si>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</si>
  <si>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</si>
  <si>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</si>
  <si>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</si>
  <si>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</si>
  <si>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</si>
  <si>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</si>
  <si>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</si>
  <si>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</si>
  <si>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</si>
  <si>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</si>
  <si>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</si>
  <si>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</si>
  <si>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</si>
  <si>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</si>
  <si>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</si>
  <si>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</si>
  <si>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</si>
  <si>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</si>
  <si>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</si>
  <si>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</si>
  <si>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</si>
  <si>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</si>
  <si>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</si>
  <si>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</si>
  <si>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</si>
  <si>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</si>
  <si>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</si>
  <si>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</si>
  <si>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</si>
  <si>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</si>
  <si>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</si>
  <si>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</si>
  <si>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</si>
  <si>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</si>
  <si>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</si>
  <si>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</si>
  <si>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</si>
  <si>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</si>
  <si>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</si>
  <si>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</si>
  <si>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</si>
  <si>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</si>
  <si>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</si>
  <si>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</si>
  <si>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</si>
  <si>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</si>
  <si>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</si>
  <si>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</si>
  <si>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</si>
  <si>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</si>
  <si>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</si>
  <si>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</si>
  <si>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</si>
  <si>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</si>
  <si>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</si>
  <si>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</si>
  <si>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</si>
  <si>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</si>
  <si>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</si>
  <si>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</si>
  <si>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</si>
  <si>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</si>
  <si>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</si>
  <si>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</si>
  <si>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</si>
  <si>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</si>
  <si>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</si>
  <si>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</si>
  <si>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</si>
  <si>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</si>
  <si>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</si>
  <si>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</si>
  <si>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</si>
  <si>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</si>
  <si>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</si>
  <si>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</si>
  <si>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</si>
  <si>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</si>
  <si>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</si>
  <si>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</si>
  <si>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</si>
  <si>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</si>
  <si>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</si>
  <si>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</si>
  <si>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</si>
  <si>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</si>
  <si>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</si>
  <si>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</si>
  <si>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</si>
  <si>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</si>
  <si>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</si>
  <si>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</si>
  <si>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</si>
  <si>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</si>
  <si>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</si>
  <si>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</si>
  <si>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</si>
  <si>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</si>
  <si>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</si>
  <si>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</si>
  <si>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</si>
  <si>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</si>
  <si>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</si>
  <si>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</si>
  <si>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</si>
  <si>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</si>
  <si>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</si>
  <si>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</si>
  <si>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</si>
  <si>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</si>
  <si>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</si>
  <si>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</si>
  <si>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</si>
  <si>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</si>
  <si>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</si>
  <si>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</si>
  <si>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</si>
  <si>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</si>
  <si>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</si>
  <si>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</si>
  <si>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</si>
  <si>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</si>
  <si>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</si>
  <si>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</si>
  <si>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</si>
  <si>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</si>
  <si>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</si>
  <si>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</si>
  <si>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</si>
  <si>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</si>
  <si>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</si>
  <si>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</si>
  <si>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</si>
  <si>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</si>
  <si>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</si>
  <si>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</si>
  <si>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</si>
  <si>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</si>
  <si>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</si>
  <si>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</si>
  <si>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</si>
  <si>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</si>
  <si>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</si>
  <si>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</si>
  <si>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</si>
  <si>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</si>
  <si>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</si>
  <si>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</si>
  <si>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</si>
  <si>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</si>
  <si>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</si>
  <si>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</si>
  <si>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</si>
  <si>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</si>
  <si>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</si>
  <si>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</si>
  <si>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</si>
  <si>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</si>
  <si>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</si>
  <si>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</si>
  <si>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</si>
  <si>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</si>
  <si>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</si>
  <si>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</si>
  <si>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</si>
  <si>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</si>
  <si>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</si>
  <si>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</si>
  <si>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</si>
  <si>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</si>
  <si>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</si>
  <si>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</si>
  <si>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</si>
  <si>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</si>
  <si>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</si>
  <si>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</si>
  <si>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</si>
  <si>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</si>
  <si>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</si>
  <si>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</si>
  <si>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</si>
  <si>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</si>
  <si>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</si>
  <si>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</si>
  <si>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</si>
  <si>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</si>
  <si>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</si>
  <si>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</si>
  <si>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</si>
  <si>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</si>
  <si>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</si>
  <si>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</si>
  <si>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</si>
  <si>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</si>
  <si>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</si>
  <si>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</si>
  <si>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</si>
  <si>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</si>
  <si>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</si>
  <si>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</si>
  <si>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</si>
  <si>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</si>
  <si>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</si>
  <si>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</si>
  <si>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</si>
  <si>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</si>
  <si>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</si>
  <si>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</si>
  <si>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</si>
  <si>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</si>
  <si>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</si>
  <si>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</si>
  <si>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</si>
  <si>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</si>
  <si>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</si>
  <si>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</si>
  <si>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</si>
  <si>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</si>
  <si>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</si>
  <si>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</si>
  <si>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</si>
  <si>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</si>
  <si>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</si>
  <si>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</si>
  <si>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</si>
  <si>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</si>
  <si>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</si>
  <si>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</si>
  <si>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</si>
  <si>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</si>
  <si>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</si>
  <si>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</si>
  <si>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</si>
  <si>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</si>
  <si>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</si>
  <si>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</si>
  <si>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</si>
  <si>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</si>
  <si>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</si>
  <si>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</si>
  <si>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</si>
  <si>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</si>
  <si>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</si>
  <si>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</si>
  <si>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</si>
  <si>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</si>
  <si>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</si>
  <si>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</si>
  <si>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</si>
  <si>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</si>
  <si>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</si>
  <si>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</si>
  <si>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</si>
  <si>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</si>
  <si>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</si>
  <si>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</si>
  <si>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</si>
  <si>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</si>
  <si>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</si>
  <si>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</si>
  <si>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</si>
  <si>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</si>
  <si>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</si>
  <si>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</si>
  <si>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</si>
  <si>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</si>
  <si>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</si>
  <si>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</si>
  <si>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</si>
  <si>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</si>
  <si>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</si>
  <si>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</si>
  <si>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</si>
  <si>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</si>
  <si>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</si>
  <si>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</si>
  <si>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</si>
  <si>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</si>
  <si>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</si>
  <si>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</si>
  <si>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</si>
  <si>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</si>
  <si>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</si>
  <si>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</si>
  <si>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</si>
  <si>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</si>
  <si>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</si>
  <si>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</si>
  <si>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</si>
  <si>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</si>
  <si>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</si>
  <si>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</si>
  <si>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</si>
  <si>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</si>
  <si>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</si>
  <si>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</si>
  <si>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</si>
  <si>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</si>
  <si>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</si>
  <si>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</si>
  <si>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</si>
  <si>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</si>
  <si>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</si>
  <si>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</si>
  <si>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</si>
  <si>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</si>
  <si>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</si>
  <si>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</si>
  <si>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</si>
  <si>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</si>
  <si>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</si>
  <si>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</si>
  <si>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</si>
  <si>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</si>
  <si>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</si>
  <si>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</si>
  <si>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</si>
  <si>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</si>
  <si>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</si>
  <si>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</si>
  <si>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</si>
  <si>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</si>
  <si>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</si>
  <si>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</si>
  <si>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</si>
  <si>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</si>
  <si>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</si>
  <si>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</si>
  <si>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</si>
  <si>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</si>
  <si>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</si>
  <si>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</si>
  <si>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</si>
  <si>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</si>
  <si>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</si>
  <si>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</si>
  <si>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</si>
  <si>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</si>
  <si>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</si>
  <si>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</si>
  <si>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</si>
  <si>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</si>
  <si>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</si>
  <si>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</si>
  <si>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</si>
  <si>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</si>
  <si>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</si>
  <si>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</si>
  <si>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</si>
  <si>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</si>
  <si>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</si>
  <si>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</si>
  <si>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</si>
  <si>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</si>
  <si>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</si>
  <si>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</si>
  <si>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</si>
  <si>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</si>
  <si>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</si>
  <si>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</si>
  <si>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</si>
  <si>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</si>
  <si>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</si>
  <si>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</si>
  <si>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</si>
  <si>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</si>
  <si>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</si>
  <si>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</si>
  <si>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</si>
  <si>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</si>
  <si>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</si>
  <si>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</si>
  <si>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</si>
  <si>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</si>
  <si>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</si>
  <si>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</si>
  <si>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</si>
  <si>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</si>
  <si>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</si>
  <si>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</si>
  <si>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</si>
  <si>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</si>
  <si>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</si>
  <si>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</si>
  <si>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</si>
  <si>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</si>
  <si>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</si>
  <si>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</si>
  <si>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</si>
  <si>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</si>
  <si>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</si>
  <si>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</si>
  <si>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</si>
  <si>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</si>
  <si>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</si>
  <si>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</si>
  <si>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</si>
  <si>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</si>
  <si>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</si>
  <si>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</si>
  <si>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</si>
  <si>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</si>
  <si>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</si>
  <si>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</si>
  <si>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</si>
  <si>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</si>
  <si>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</si>
  <si>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</si>
  <si>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</si>
  <si>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</si>
  <si>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</si>
  <si>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</si>
  <si>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</si>
  <si>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</si>
  <si>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</si>
  <si>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</si>
  <si>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</si>
  <si>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</si>
  <si>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</si>
  <si>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</si>
  <si>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</si>
  <si>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</si>
  <si>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</si>
  <si>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</si>
  <si>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</si>
  <si>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</si>
  <si>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</si>
  <si>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</si>
  <si>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</si>
  <si>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</si>
  <si>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</si>
  <si>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</si>
  <si>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</si>
  <si>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</si>
  <si>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</si>
  <si>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</si>
  <si>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</si>
  <si>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</si>
  <si>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</si>
  <si>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</si>
  <si>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</si>
  <si>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</si>
  <si>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</si>
  <si>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</si>
  <si>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</si>
  <si>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</si>
  <si>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</si>
  <si>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</si>
  <si>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</si>
  <si>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</si>
  <si>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</si>
  <si>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</si>
  <si>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</si>
  <si>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</si>
  <si>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</si>
  <si>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</si>
  <si>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</si>
  <si>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</si>
  <si>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</si>
  <si>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</si>
  <si>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</si>
  <si>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</si>
  <si>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</si>
  <si>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</si>
  <si>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</si>
  <si>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</si>
  <si>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</si>
  <si>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</si>
  <si>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</si>
  <si>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</si>
  <si>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</si>
  <si>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</si>
  <si>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</si>
  <si>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</si>
  <si>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</si>
  <si>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</si>
  <si>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</si>
  <si>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</si>
  <si>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</si>
  <si>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</si>
  <si>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</si>
  <si>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</si>
  <si>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</si>
  <si>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</si>
  <si>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</si>
  <si>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</si>
  <si>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</si>
  <si>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</si>
  <si>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</si>
  <si>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</si>
  <si>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</si>
  <si>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</si>
  <si>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</si>
  <si>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</si>
  <si>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</si>
  <si>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</si>
  <si>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</si>
  <si>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</si>
  <si>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</si>
  <si>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</si>
  <si>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</si>
  <si>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</si>
  <si>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</si>
  <si>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</si>
  <si>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</si>
  <si>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</si>
  <si>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</si>
  <si>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</si>
  <si>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</si>
  <si>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</si>
  <si>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</si>
  <si>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</si>
  <si>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</si>
  <si>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</si>
  <si>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</si>
  <si>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</si>
  <si>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</si>
  <si>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</si>
  <si>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</si>
  <si>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</si>
  <si>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</si>
  <si>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</si>
  <si>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</si>
  <si>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</si>
  <si>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</si>
  <si>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</si>
  <si>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</si>
  <si>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</si>
  <si>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</si>
  <si>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</si>
  <si>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</si>
  <si>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</si>
  <si>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</si>
  <si>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</si>
  <si>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</si>
  <si>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</si>
  <si>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</si>
  <si>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</si>
  <si>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</si>
  <si>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</si>
  <si>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</si>
  <si>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</si>
  <si>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</si>
  <si>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</si>
  <si>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</si>
  <si>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</si>
  <si>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</si>
  <si>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</si>
  <si>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</si>
  <si>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</si>
  <si>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</si>
  <si>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</si>
  <si>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</si>
  <si>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</si>
  <si>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</si>
  <si>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</si>
  <si>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</si>
  <si>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</si>
  <si>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</si>
  <si>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</si>
  <si>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</si>
  <si>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</si>
  <si>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</si>
  <si>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</si>
  <si>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</si>
  <si>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</si>
  <si>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</si>
  <si>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</si>
  <si>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</si>
  <si>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</si>
  <si>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</si>
  <si>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</si>
  <si>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</si>
  <si>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</si>
  <si>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</si>
  <si>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</si>
  <si>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</si>
  <si>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</si>
  <si>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</si>
  <si>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</si>
  <si>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</si>
  <si>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</si>
  <si>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</si>
  <si>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</si>
  <si>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</si>
  <si>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</si>
  <si>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</si>
  <si>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</si>
  <si>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</si>
  <si>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</si>
  <si>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</si>
  <si>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</si>
  <si>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</si>
  <si>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</si>
  <si>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</si>
  <si>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</si>
  <si>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</si>
  <si>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</si>
  <si>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</si>
  <si>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</si>
  <si>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</si>
  <si>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</si>
  <si>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</si>
  <si>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</si>
  <si>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</si>
  <si>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</si>
  <si>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</si>
  <si>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</si>
  <si>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</si>
  <si>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</si>
  <si>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</si>
  <si>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</si>
  <si>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</si>
  <si>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</si>
  <si>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</si>
  <si>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</si>
  <si>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</si>
  <si>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</si>
  <si>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</si>
  <si>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</si>
  <si>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</si>
  <si>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</si>
  <si>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</si>
  <si>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</si>
  <si>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</si>
  <si>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</si>
  <si>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</si>
  <si>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</si>
  <si>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</si>
  <si>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</si>
  <si>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</si>
  <si>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</si>
  <si>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</si>
  <si>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</si>
  <si>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</si>
  <si>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</si>
  <si>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</si>
  <si>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</si>
  <si>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</si>
  <si>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</si>
  <si>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</si>
  <si>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</si>
  <si>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</si>
  <si>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</si>
  <si>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</si>
  <si>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</si>
  <si>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</si>
  <si>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</si>
  <si>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</si>
  <si>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</si>
  <si>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</si>
  <si>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</si>
  <si>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</si>
  <si>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</si>
  <si>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</si>
  <si>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</si>
  <si>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</si>
  <si>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</si>
  <si>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</si>
  <si>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</si>
  <si>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</si>
  <si>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</si>
  <si>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</si>
  <si>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</si>
  <si>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</si>
  <si>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</si>
  <si>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</si>
  <si>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</si>
  <si>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</si>
  <si>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</si>
  <si>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</si>
  <si>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</si>
  <si>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</si>
  <si>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</si>
  <si>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</si>
  <si>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</si>
  <si>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</si>
  <si>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</si>
  <si>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</si>
  <si>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</si>
  <si>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</si>
  <si>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</si>
  <si>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</si>
  <si>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</si>
  <si>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</si>
  <si>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</si>
  <si>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</si>
  <si>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</si>
  <si>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</si>
  <si>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</si>
  <si>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</si>
  <si>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</si>
  <si>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</si>
  <si>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</si>
  <si>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</si>
  <si>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</si>
  <si>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</si>
  <si>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</si>
  <si>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</si>
  <si>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</si>
  <si>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</si>
  <si>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</si>
  <si>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</si>
  <si>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</si>
  <si>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</si>
  <si>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</si>
  <si>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</si>
  <si>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</si>
  <si>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</si>
  <si>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</si>
  <si>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</si>
  <si>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</si>
  <si>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</si>
  <si>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</si>
  <si>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</si>
  <si>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</si>
  <si>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</si>
  <si>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</si>
  <si>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</si>
  <si>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</si>
  <si>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</si>
  <si>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</si>
  <si>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</si>
  <si>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</si>
  <si>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</si>
  <si>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</si>
  <si>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</si>
  <si>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</si>
  <si>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</si>
  <si>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</si>
  <si>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</si>
  <si>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</si>
  <si>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</si>
  <si>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</si>
  <si>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</si>
  <si>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</si>
  <si>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</si>
  <si>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</si>
  <si>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</si>
  <si>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</si>
  <si>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</si>
  <si>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</si>
  <si>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</si>
  <si>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</si>
  <si>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</si>
  <si>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</si>
  <si>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</si>
  <si>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</si>
  <si>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</si>
  <si>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</si>
  <si>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</si>
  <si>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</si>
  <si>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</si>
  <si>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</si>
  <si>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</si>
  <si>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</si>
  <si>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</si>
  <si>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</si>
  <si>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</si>
  <si>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</si>
  <si>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</si>
  <si>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</si>
  <si>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</si>
  <si>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</si>
  <si>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</si>
  <si>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</si>
  <si>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</si>
  <si>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</si>
  <si>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</si>
  <si>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</si>
  <si>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</si>
  <si>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</si>
  <si>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</si>
  <si>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</si>
  <si>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</si>
  <si>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</si>
  <si>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</si>
  <si>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</si>
  <si>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</si>
  <si>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</si>
  <si>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</si>
  <si>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</si>
  <si>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</si>
  <si>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</si>
  <si>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</si>
  <si>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</si>
  <si>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</si>
  <si>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</si>
  <si>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</si>
  <si>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</si>
  <si>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</si>
  <si>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</si>
  <si>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</si>
  <si>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</si>
  <si>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</si>
  <si>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</si>
  <si>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</si>
  <si>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</si>
  <si>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</si>
  <si>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</si>
  <si>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</si>
  <si>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</si>
  <si>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</si>
  <si>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</si>
  <si>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</si>
  <si>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</si>
  <si>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</si>
  <si>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</si>
  <si>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</si>
  <si>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</si>
  <si>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</si>
  <si>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</si>
  <si>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</si>
  <si>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</si>
  <si>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</si>
  <si>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</si>
  <si>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</si>
  <si>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</si>
  <si>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</si>
  <si>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</si>
  <si>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</si>
  <si>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</si>
  <si>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</si>
  <si>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</si>
  <si>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</si>
  <si>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</si>
  <si>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</si>
  <si>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</si>
  <si>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</si>
  <si>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</si>
  <si>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</si>
  <si>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</si>
  <si>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</si>
  <si>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</si>
  <si>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</si>
  <si>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</si>
  <si>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</si>
  <si>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</si>
  <si>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</si>
  <si>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</si>
  <si>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</si>
  <si>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</si>
  <si>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</si>
  <si>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</si>
  <si>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</si>
  <si>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</si>
  <si>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</si>
  <si>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</si>
  <si>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</si>
  <si>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</si>
  <si>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</si>
  <si>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</si>
  <si>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</si>
  <si>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</si>
  <si>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</si>
  <si>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</si>
  <si>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</si>
  <si>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</si>
  <si>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</si>
  <si>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</si>
  <si>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</si>
  <si>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</si>
  <si>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</si>
  <si>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</si>
  <si>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</si>
  <si>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</si>
  <si>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</si>
  <si>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</si>
  <si>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</si>
  <si>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</si>
  <si>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</si>
  <si>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</si>
  <si>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</si>
  <si>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</si>
  <si>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</si>
  <si>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</si>
  <si>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</si>
  <si>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</si>
  <si>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</si>
  <si>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</si>
  <si>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</si>
  <si>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</si>
  <si>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</si>
  <si>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</si>
  <si>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</si>
  <si>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</si>
  <si>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</si>
  <si>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</si>
  <si>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</si>
  <si>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</si>
  <si>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</si>
  <si>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</si>
  <si>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</si>
  <si>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</si>
  <si>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</si>
  <si>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</si>
  <si>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</si>
  <si>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</si>
  <si>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</si>
  <si>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</si>
  <si>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</si>
  <si>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</si>
  <si>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</si>
  <si>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</si>
  <si>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</si>
  <si>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</si>
  <si>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</si>
  <si>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</si>
  <si>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</si>
  <si>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</si>
  <si>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</si>
  <si>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</si>
  <si>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</si>
  <si>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</si>
  <si>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</si>
  <si>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</si>
  <si>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</si>
  <si>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</si>
  <si>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</si>
  <si>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</si>
  <si>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</si>
  <si>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</si>
  <si>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</si>
  <si>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</si>
  <si>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</si>
  <si>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</si>
  <si>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</si>
  <si>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</si>
  <si>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</si>
  <si>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</si>
  <si>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</si>
  <si>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</si>
  <si>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</si>
  <si>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</si>
  <si>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</si>
  <si>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</si>
  <si>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</si>
  <si>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</si>
  <si>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</si>
  <si>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</si>
  <si>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</si>
  <si>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</si>
  <si>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</si>
  <si>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</si>
  <si>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</si>
  <si>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</si>
  <si>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</si>
  <si>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</si>
  <si>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</si>
  <si>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</si>
  <si>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</si>
  <si>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</si>
  <si>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</si>
  <si>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</si>
  <si>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</si>
  <si>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</si>
  <si>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</si>
  <si>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</si>
  <si>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</si>
  <si>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</si>
  <si>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</si>
  <si>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</si>
  <si>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</si>
  <si>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</si>
  <si>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</si>
  <si>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</si>
  <si>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</si>
  <si>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</si>
  <si>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</si>
  <si>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</si>
  <si>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</si>
  <si>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</si>
  <si>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</si>
  <si>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</si>
  <si>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</si>
  <si>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</si>
  <si>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</si>
  <si>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</si>
  <si>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</si>
  <si>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</si>
  <si>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</si>
  <si>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</si>
  <si>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</si>
  <si>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</si>
  <si>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</si>
  <si>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</si>
  <si>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</si>
  <si>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</si>
  <si>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</si>
  <si>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</si>
  <si>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</si>
  <si>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</si>
  <si>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</si>
  <si>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</si>
  <si>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</si>
  <si>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</si>
  <si>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</si>
  <si>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</si>
  <si>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</si>
  <si>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</si>
  <si>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</si>
  <si>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</si>
  <si>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</si>
  <si>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</si>
  <si>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</si>
  <si>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</si>
  <si>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</si>
  <si>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</si>
  <si>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</si>
  <si>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</si>
  <si>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</si>
  <si>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</si>
  <si>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</si>
  <si>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</si>
  <si>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</si>
  <si>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</si>
  <si>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</si>
  <si>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</si>
  <si>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</si>
  <si>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</si>
  <si>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</si>
  <si>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</si>
  <si>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</si>
  <si>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</si>
  <si>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</si>
  <si>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</si>
  <si>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</si>
  <si>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</si>
  <si>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</si>
  <si>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</si>
  <si>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</si>
  <si>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</si>
  <si>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</si>
  <si>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</si>
  <si>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</si>
  <si>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</si>
  <si>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</si>
  <si>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</si>
  <si>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</si>
  <si>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</si>
  <si>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</si>
  <si>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</si>
  <si>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</si>
  <si>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</si>
  <si>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</si>
  <si>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</si>
  <si>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</si>
  <si>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</si>
  <si>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</si>
  <si>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</si>
  <si>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</si>
  <si>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</si>
  <si>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</si>
  <si>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</si>
  <si>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</si>
  <si>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</si>
  <si>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</si>
  <si>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</si>
  <si>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</si>
  <si>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</si>
  <si>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</si>
  <si>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</si>
  <si>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</si>
  <si>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</si>
  <si>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</si>
  <si>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</si>
  <si>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</si>
  <si>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</si>
  <si>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</si>
  <si>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</si>
  <si>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</si>
  <si>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</si>
  <si>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</si>
  <si>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</si>
  <si>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</si>
  <si>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</si>
  <si>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</si>
  <si>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</si>
  <si>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</si>
  <si>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</si>
  <si>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</si>
  <si>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</si>
  <si>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</si>
  <si>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</si>
  <si>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</si>
  <si>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</si>
  <si>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</si>
  <si>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</si>
  <si>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</si>
  <si>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</si>
  <si>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</si>
  <si>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</si>
  <si>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</si>
  <si>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</si>
  <si>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</si>
  <si>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</si>
  <si>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</si>
  <si>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</si>
  <si>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</si>
  <si>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</si>
  <si>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</si>
  <si>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</si>
  <si>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</si>
  <si>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</si>
  <si>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</si>
  <si>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</si>
  <si>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</si>
  <si>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</si>
  <si>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</si>
  <si>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</si>
  <si>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</si>
  <si>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</si>
  <si>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</si>
  <si>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</si>
  <si>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</si>
  <si>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</si>
  <si>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</si>
  <si>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</si>
  <si>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</si>
  <si>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</si>
  <si>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</si>
  <si>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</si>
  <si>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</si>
  <si>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</si>
  <si>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</si>
  <si>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</si>
  <si>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</si>
  <si>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</si>
  <si>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</si>
  <si>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</si>
  <si>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</si>
  <si>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</si>
  <si>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</si>
  <si>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</si>
  <si>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</si>
  <si>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</si>
  <si>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</si>
  <si>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</si>
  <si>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</si>
  <si>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</si>
  <si>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</si>
  <si>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</si>
  <si>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</si>
  <si>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</si>
  <si>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</si>
  <si>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</si>
  <si>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</si>
  <si>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</si>
  <si>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</si>
  <si>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</si>
  <si>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</si>
  <si>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</si>
  <si>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</si>
  <si>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</si>
  <si>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</si>
  <si>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</si>
  <si>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</si>
  <si>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</si>
  <si>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</si>
  <si>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</si>
  <si>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</si>
  <si>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</si>
  <si>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</si>
  <si>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</si>
  <si>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</si>
  <si>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</si>
  <si>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</si>
  <si>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</si>
  <si>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</si>
  <si>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</si>
  <si>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</si>
  <si>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</si>
  <si>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</si>
  <si>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</si>
  <si>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</si>
  <si>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</si>
  <si>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</si>
  <si>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</si>
  <si>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</si>
  <si>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</si>
  <si>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</si>
  <si>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</si>
  <si>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</si>
  <si>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</si>
  <si>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</si>
  <si>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</si>
  <si>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</si>
  <si>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</si>
  <si>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</si>
  <si>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</si>
  <si>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</si>
  <si>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</si>
  <si>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</si>
  <si>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</si>
  <si>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</si>
  <si>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</si>
  <si>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</si>
  <si>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</si>
  <si>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</si>
  <si>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</si>
  <si>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</si>
  <si>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</si>
  <si>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</si>
  <si>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</si>
  <si>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</si>
  <si>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</si>
  <si>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</si>
  <si>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</si>
  <si>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</si>
  <si>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</si>
  <si>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</si>
  <si>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</si>
  <si>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</si>
  <si>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</si>
  <si>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</si>
  <si>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</si>
  <si>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</si>
  <si>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</si>
  <si>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</si>
  <si>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</si>
  <si>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</si>
  <si>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</si>
  <si>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</si>
  <si>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</si>
  <si>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</si>
  <si>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</si>
  <si>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</si>
  <si>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</si>
  <si>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</si>
  <si>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</si>
  <si>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</si>
  <si>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</si>
  <si>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</si>
  <si>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</si>
  <si>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</si>
  <si>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</si>
  <si>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</si>
  <si>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</si>
  <si>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</si>
  <si>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</si>
  <si>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</si>
  <si>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</si>
  <si>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</si>
  <si>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</si>
  <si>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</si>
  <si>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</si>
  <si>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</si>
  <si>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</si>
  <si>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</si>
  <si>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</si>
  <si>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</si>
  <si>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</si>
  <si>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</si>
  <si>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</si>
  <si>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</si>
  <si>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</si>
  <si>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</si>
  <si>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</si>
  <si>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</si>
  <si>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</si>
  <si>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</si>
  <si>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</si>
  <si>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</si>
  <si>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</si>
  <si>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</si>
  <si>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</si>
  <si>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</si>
  <si>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</si>
  <si>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</si>
  <si>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</si>
  <si>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</si>
  <si>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</si>
  <si>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</si>
  <si>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</si>
  <si>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</si>
  <si>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</si>
  <si>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</si>
  <si>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</si>
  <si>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</si>
  <si>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</si>
  <si>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</si>
  <si>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</si>
  <si>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</si>
  <si>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</si>
  <si>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</si>
  <si>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</si>
  <si>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</si>
  <si>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</si>
  <si>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</si>
  <si>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</si>
  <si>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</si>
  <si>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</si>
  <si>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</si>
  <si>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</si>
  <si>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</si>
  <si>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</si>
  <si>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</si>
  <si>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</si>
  <si>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</si>
  <si>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</si>
  <si>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</si>
  <si>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</si>
  <si>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</si>
  <si>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</si>
  <si>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</si>
  <si>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</si>
  <si>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</si>
  <si>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</si>
  <si>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</si>
  <si>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</si>
  <si>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</si>
  <si>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</si>
  <si>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</si>
  <si>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</si>
  <si>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</si>
  <si>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</si>
  <si>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</si>
  <si>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</si>
  <si>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</si>
  <si>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</si>
  <si>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</si>
  <si>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</si>
  <si>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</si>
  <si>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</si>
  <si>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</si>
  <si>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</si>
  <si>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</si>
  <si>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</si>
  <si>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</si>
  <si>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</si>
  <si>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</si>
  <si>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</si>
  <si>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</si>
  <si>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</si>
  <si>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</si>
  <si>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</si>
  <si>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</si>
  <si>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</si>
  <si>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</si>
  <si>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</si>
  <si>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</si>
  <si>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</si>
  <si>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</si>
  <si>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</si>
  <si>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</si>
  <si>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</si>
  <si>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</si>
  <si>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</si>
  <si>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</si>
  <si>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</si>
  <si>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</si>
  <si>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</si>
  <si>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</si>
  <si>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</si>
  <si>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</si>
  <si>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</si>
  <si>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</si>
  <si>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</si>
  <si>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</si>
  <si>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</si>
  <si>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</si>
  <si>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</si>
  <si>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</si>
  <si>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</si>
  <si>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</si>
  <si>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</si>
  <si>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</si>
  <si>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</si>
  <si>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</si>
  <si>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</si>
  <si>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</si>
  <si>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</si>
  <si>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</si>
  <si>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</si>
  <si>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</si>
  <si>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</si>
  <si>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</si>
  <si>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</si>
  <si>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</si>
  <si>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</si>
  <si>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</si>
  <si>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</si>
  <si>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</si>
  <si>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</si>
  <si>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</si>
  <si>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</si>
  <si>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</si>
  <si>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</si>
  <si>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</si>
  <si>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</si>
  <si>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</si>
  <si>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</si>
  <si>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</si>
  <si>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</si>
  <si>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</si>
  <si>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</si>
  <si>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</si>
  <si>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</si>
  <si>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</si>
  <si>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</si>
  <si>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</si>
  <si>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</si>
  <si>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</si>
  <si>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</si>
  <si>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</si>
  <si>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</si>
  <si>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</si>
  <si>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</si>
  <si>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</si>
  <si>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</si>
  <si>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</si>
  <si>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</si>
  <si>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</si>
  <si>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</si>
  <si>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</si>
  <si>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</si>
  <si>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</si>
  <si>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</si>
  <si>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</si>
  <si>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</si>
  <si>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</si>
  <si>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</si>
  <si>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</si>
  <si>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</si>
  <si>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</si>
  <si>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</si>
  <si>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</si>
  <si>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</si>
  <si>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</si>
  <si>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</si>
  <si>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</si>
  <si>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</si>
  <si>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</si>
  <si>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</si>
  <si>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</si>
  <si>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</si>
  <si>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</si>
  <si>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</si>
  <si>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</si>
  <si>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</si>
  <si>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</si>
  <si>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</si>
  <si>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</si>
  <si>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</si>
  <si>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</si>
  <si>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</si>
  <si>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</si>
  <si>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</si>
  <si>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</si>
  <si>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</si>
  <si>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</si>
  <si>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</si>
  <si>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</si>
  <si>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</si>
  <si>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</si>
  <si>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</si>
  <si>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</si>
  <si>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</si>
  <si>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</si>
  <si>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</si>
  <si>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</si>
  <si>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</si>
  <si>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</si>
  <si>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</si>
  <si>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</si>
  <si>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</si>
  <si>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</si>
  <si>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</si>
  <si>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</si>
  <si>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</si>
  <si>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</si>
  <si>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</si>
  <si>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</si>
  <si>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</si>
  <si>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</si>
  <si>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</si>
  <si>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</si>
  <si>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</si>
  <si>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</si>
  <si>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</si>
  <si>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</si>
  <si>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</si>
  <si>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</si>
  <si>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</si>
  <si>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</si>
  <si>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</si>
  <si>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</si>
  <si>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</si>
  <si>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</si>
  <si>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</si>
  <si>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</si>
  <si>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</si>
  <si>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</si>
  <si>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</si>
  <si>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</si>
  <si>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</si>
  <si>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</si>
  <si>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</si>
  <si>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</si>
  <si>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</si>
  <si>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</si>
  <si>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</si>
  <si>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</si>
  <si>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</si>
  <si>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</si>
  <si>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</si>
  <si>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</si>
  <si>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</si>
  <si>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</si>
  <si>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</si>
  <si>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</si>
  <si>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</si>
  <si>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</si>
  <si>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</si>
  <si>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</si>
  <si>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</si>
  <si>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</si>
  <si>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</si>
  <si>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</si>
  <si>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</si>
  <si>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</si>
  <si>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</si>
  <si>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</si>
  <si>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</si>
  <si>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</si>
  <si>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</si>
  <si>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</si>
  <si>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</si>
  <si>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</si>
  <si>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</si>
  <si>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</si>
  <si>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</si>
  <si>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</si>
  <si>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</si>
  <si>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</si>
  <si>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</si>
  <si>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</si>
  <si>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</si>
  <si>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</si>
  <si>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</si>
  <si>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</si>
  <si>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</si>
  <si>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</si>
  <si>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</si>
  <si>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</si>
  <si>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</si>
  <si>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</si>
  <si>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</si>
  <si>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</si>
  <si>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</si>
  <si>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</si>
  <si>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</si>
  <si>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</si>
  <si>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</si>
  <si>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</si>
  <si>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</si>
  <si>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</si>
  <si>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</si>
  <si>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</si>
  <si>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</si>
  <si>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</si>
  <si>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</si>
  <si>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</si>
  <si>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</si>
  <si>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</si>
  <si>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</si>
  <si>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</si>
  <si>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</si>
  <si>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</si>
  <si>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</si>
  <si>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</si>
  <si>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</si>
  <si>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</si>
  <si>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</si>
  <si>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</si>
  <si>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</si>
  <si>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</si>
  <si>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</si>
  <si>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</si>
  <si>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</si>
  <si>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</si>
  <si>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</si>
  <si>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</si>
  <si>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</si>
  <si>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</si>
  <si>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</si>
  <si>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</si>
  <si>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</si>
  <si>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</si>
  <si>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</si>
  <si>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</si>
  <si>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</si>
  <si>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</si>
  <si>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</si>
  <si>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</si>
  <si>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</si>
  <si>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</si>
  <si>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</si>
  <si>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</si>
  <si>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</si>
  <si>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</si>
  <si>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</si>
  <si>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</si>
  <si>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</si>
  <si>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</si>
  <si>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</si>
  <si>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</si>
  <si>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</si>
  <si>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</si>
  <si>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</si>
  <si>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</si>
  <si>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</si>
  <si>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</si>
  <si>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</si>
  <si>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</si>
  <si>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</si>
  <si>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</si>
  <si>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</si>
  <si>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</si>
  <si>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</si>
  <si>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</si>
  <si>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</si>
  <si>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</si>
  <si>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</si>
  <si>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</si>
  <si>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</si>
  <si>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</si>
  <si>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</si>
  <si>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</si>
  <si>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</si>
  <si>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</si>
  <si>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</si>
  <si>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</si>
  <si>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</si>
  <si>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</si>
  <si>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</si>
  <si>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</si>
  <si>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</si>
  <si>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</si>
  <si>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</si>
  <si>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</si>
  <si>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</si>
  <si>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</si>
  <si>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</si>
  <si>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</si>
  <si>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</si>
  <si>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</si>
  <si>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</si>
  <si>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</si>
  <si>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</si>
  <si>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</si>
  <si>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</si>
  <si>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</si>
  <si>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</si>
  <si>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</si>
  <si>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</si>
  <si>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</si>
  <si>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</si>
  <si>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</si>
  <si>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</si>
  <si>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</si>
  <si>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</si>
  <si>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</si>
  <si>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</si>
  <si>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</si>
  <si>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</si>
  <si>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</si>
  <si>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</si>
  <si>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</si>
  <si>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</si>
  <si>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</si>
  <si>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</si>
  <si>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</si>
  <si>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</si>
  <si>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</si>
  <si>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</si>
  <si>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</si>
  <si>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</si>
  <si>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</si>
  <si>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</si>
  <si>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</si>
  <si>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</si>
  <si>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</si>
  <si>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</si>
  <si>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</si>
  <si>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</si>
  <si>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</si>
  <si>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</si>
  <si>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</si>
  <si>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</si>
  <si>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</si>
  <si>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</si>
  <si>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</si>
  <si>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</si>
  <si>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</si>
  <si>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</si>
  <si>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</si>
  <si>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</si>
  <si>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</si>
  <si>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</si>
  <si>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</si>
  <si>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</si>
  <si>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</si>
  <si>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</si>
  <si>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</si>
  <si>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</si>
  <si>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</si>
  <si>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</si>
  <si>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</si>
  <si>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</si>
  <si>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</si>
  <si>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</si>
  <si>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</si>
  <si>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</si>
  <si>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</si>
  <si>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</si>
  <si>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</si>
  <si>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</si>
  <si>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</si>
  <si>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</si>
  <si>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</si>
  <si>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</si>
  <si>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</si>
  <si>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</si>
  <si>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</si>
  <si>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</si>
  <si>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</si>
  <si>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</si>
  <si>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</si>
  <si>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</si>
  <si>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</si>
  <si>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</si>
  <si>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</si>
  <si>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</si>
  <si>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</si>
  <si>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</si>
  <si>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</si>
  <si>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</si>
  <si>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</si>
  <si>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</si>
  <si>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</si>
  <si>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</si>
  <si>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</si>
  <si>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</si>
  <si>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</si>
  <si>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</si>
  <si>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</si>
  <si>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</si>
  <si>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</si>
  <si>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</si>
  <si>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</si>
  <si>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</si>
  <si>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</si>
  <si>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</si>
  <si>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</si>
  <si>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</si>
  <si>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</si>
  <si>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</si>
  <si>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</si>
  <si>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</si>
  <si>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</si>
  <si>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</si>
  <si>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</si>
  <si>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</si>
  <si>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</si>
  <si>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</si>
  <si>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</si>
  <si>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</si>
  <si>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</si>
  <si>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</si>
  <si>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</si>
  <si>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</si>
  <si>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</si>
  <si>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</si>
  <si>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</si>
  <si>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</si>
  <si>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</si>
  <si>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</si>
  <si>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</si>
  <si>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</si>
  <si>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</si>
  <si>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</si>
  <si>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</si>
  <si>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</si>
  <si>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</si>
  <si>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</si>
  <si>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</si>
  <si>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</si>
  <si>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</si>
  <si>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</si>
  <si>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</si>
  <si>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</si>
  <si>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</si>
  <si>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</si>
  <si>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</si>
  <si>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</si>
  <si>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</si>
  <si>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</si>
  <si>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</si>
  <si>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</si>
  <si>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</si>
  <si>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</si>
  <si>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</si>
  <si>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</si>
  <si>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</si>
  <si>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</si>
  <si>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</si>
  <si>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</si>
  <si>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</si>
  <si>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</si>
  <si>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</si>
  <si>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</si>
  <si>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</si>
  <si>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</si>
  <si>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</si>
  <si>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</si>
  <si>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</si>
  <si>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</si>
  <si>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</si>
  <si>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</si>
  <si>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</si>
  <si>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</si>
  <si>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</si>
  <si>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</si>
  <si>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</si>
  <si>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</si>
  <si>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</si>
  <si>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</si>
  <si>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</si>
  <si>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</si>
  <si>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</si>
  <si>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</si>
  <si>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</si>
  <si>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</si>
  <si>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</si>
  <si>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</si>
  <si>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</si>
  <si>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</si>
  <si>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</si>
  <si>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</si>
  <si>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</si>
  <si>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</si>
  <si>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</si>
  <si>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</si>
  <si>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</si>
  <si>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</si>
  <si>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</si>
  <si>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</si>
  <si>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</si>
  <si>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</si>
  <si>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</si>
  <si>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</si>
  <si>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</si>
  <si>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</si>
  <si>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</si>
  <si>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</si>
  <si>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</si>
  <si>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</si>
  <si>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</si>
  <si>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</si>
  <si>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</si>
  <si>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</si>
  <si>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</si>
  <si>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</si>
  <si>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</si>
  <si>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</si>
  <si>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</si>
  <si>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</si>
  <si>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</si>
  <si>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</si>
  <si>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</si>
  <si>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</si>
  <si>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</si>
  <si>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</si>
  <si>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</si>
  <si>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</si>
  <si>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</si>
  <si>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</si>
  <si>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</si>
  <si>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</si>
  <si>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</si>
  <si>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</si>
  <si>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</si>
  <si>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</si>
  <si>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</si>
  <si>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</si>
  <si>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</si>
  <si>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</si>
  <si>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</si>
  <si>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</si>
  <si>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</si>
  <si>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</si>
  <si>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</si>
  <si>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</si>
  <si>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</si>
  <si>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</si>
  <si>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</si>
  <si>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</si>
  <si>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</si>
  <si>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</si>
  <si>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</si>
  <si>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</si>
  <si>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</si>
  <si>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</si>
  <si>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</si>
  <si>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</si>
  <si>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</si>
  <si>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</si>
  <si>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</si>
  <si>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</si>
  <si>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</si>
  <si>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</si>
  <si>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</si>
  <si>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</si>
  <si>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</si>
  <si>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</si>
  <si>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</si>
  <si>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</si>
  <si>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</si>
  <si>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</si>
  <si>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</si>
  <si>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</si>
  <si>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</si>
  <si>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</si>
  <si>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</si>
  <si>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</si>
  <si>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</si>
  <si>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</si>
  <si>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</si>
  <si>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</si>
  <si>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</si>
  <si>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</si>
  <si>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</si>
  <si>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</si>
  <si>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</si>
  <si>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</si>
  <si>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</si>
  <si>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</si>
  <si>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</si>
  <si>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</si>
  <si>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</si>
  <si>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</si>
  <si>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</si>
  <si>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</si>
  <si>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</si>
  <si>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</si>
  <si>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</si>
  <si>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</si>
  <si>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</si>
  <si>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</si>
  <si>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</si>
  <si>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</si>
  <si>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</si>
  <si>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</si>
  <si>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</si>
  <si>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</si>
  <si>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</si>
  <si>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</si>
  <si>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</si>
  <si>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</si>
  <si>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</si>
  <si>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</si>
  <si>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</si>
  <si>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</si>
  <si>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</si>
  <si>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</si>
  <si>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</si>
  <si>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</si>
  <si>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</si>
  <si>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</si>
  <si>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</si>
  <si>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</si>
  <si>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</si>
  <si>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</si>
  <si>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</si>
  <si>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</si>
  <si>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</si>
  <si>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</si>
  <si>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</si>
  <si>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</si>
  <si>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</si>
  <si>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</si>
  <si>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</si>
  <si>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</si>
  <si>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</si>
  <si>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</si>
  <si>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</si>
  <si>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</si>
  <si>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</si>
  <si>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</si>
  <si>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</si>
  <si>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</si>
  <si>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</si>
  <si>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</si>
  <si>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</si>
  <si>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</si>
  <si>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</si>
  <si>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</si>
  <si>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</si>
  <si>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</si>
  <si>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</si>
  <si>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</si>
  <si>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</si>
  <si>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</si>
  <si>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</si>
  <si>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</si>
  <si>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</si>
  <si>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</si>
  <si>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</si>
  <si>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</si>
  <si>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</si>
  <si>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</si>
  <si>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</si>
  <si>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</si>
  <si>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</si>
  <si>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</si>
  <si>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</si>
  <si>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</si>
  <si>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</si>
  <si>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</si>
  <si>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</si>
  <si>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</si>
  <si>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</si>
  <si>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</si>
  <si>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</si>
  <si>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</si>
  <si>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</si>
  <si>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</si>
  <si>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</si>
  <si>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</si>
  <si>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</si>
  <si>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</si>
  <si>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</si>
  <si>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</si>
  <si>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</si>
  <si>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</si>
  <si>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</si>
  <si>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</si>
  <si>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</si>
  <si>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</si>
  <si>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</si>
  <si>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</si>
  <si>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</si>
  <si>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</si>
  <si>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</si>
  <si>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</si>
  <si>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</si>
  <si>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</si>
  <si>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</si>
  <si>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</si>
  <si>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</si>
  <si>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</si>
  <si>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</si>
  <si>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</si>
  <si>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</si>
  <si>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</si>
  <si>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</si>
  <si>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</si>
  <si>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</si>
  <si>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</si>
  <si>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</si>
  <si>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</si>
  <si>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</si>
  <si>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</si>
  <si>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</si>
  <si>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</si>
  <si>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</si>
  <si>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</si>
  <si>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</si>
  <si>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</si>
  <si>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</si>
  <si>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</si>
  <si>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</si>
  <si>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</si>
  <si>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</si>
  <si>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</si>
  <si>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</si>
  <si>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</si>
  <si>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</si>
  <si>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</si>
  <si>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</si>
  <si>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</si>
  <si>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</si>
  <si>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</si>
  <si>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</si>
  <si>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</si>
  <si>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</si>
  <si>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</si>
  <si>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</si>
  <si>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</si>
  <si>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</si>
  <si>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</si>
  <si>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</si>
  <si>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</si>
  <si>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</si>
  <si>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</si>
  <si>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</si>
  <si>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</si>
  <si>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</si>
  <si>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</si>
  <si>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</si>
  <si>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</si>
  <si>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</si>
  <si>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</si>
  <si>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</si>
  <si>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</si>
  <si>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</si>
  <si>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</si>
  <si>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</si>
  <si>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</si>
  <si>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</si>
  <si>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</si>
  <si>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</si>
  <si>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</si>
  <si>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</si>
  <si>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</si>
  <si>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</si>
  <si>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</si>
  <si>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</si>
  <si>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</si>
  <si>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</si>
  <si>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</si>
  <si>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</si>
  <si>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</si>
  <si>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</si>
  <si>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</si>
  <si>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</si>
  <si>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</si>
  <si>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</si>
  <si>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</si>
  <si>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</si>
  <si>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</si>
  <si>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</si>
  <si>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</si>
  <si>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</si>
  <si>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</si>
  <si>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</si>
  <si>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</si>
  <si>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</si>
  <si>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</si>
  <si>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</si>
  <si>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</si>
  <si>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</si>
  <si>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</si>
  <si>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</si>
  <si>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</si>
  <si>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</si>
  <si>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</si>
  <si>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</si>
  <si>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</si>
  <si>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</si>
  <si>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</si>
  <si>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</si>
  <si>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</si>
  <si>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</si>
  <si>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</si>
  <si>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</si>
  <si>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</si>
  <si>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</si>
  <si>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</si>
  <si>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</si>
  <si>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</si>
  <si>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</si>
  <si>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</si>
  <si>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</si>
  <si>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</si>
  <si>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</si>
  <si>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</si>
  <si>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</si>
  <si>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</si>
  <si>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</si>
  <si>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</si>
  <si>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</si>
  <si>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</si>
  <si>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</si>
  <si>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</si>
  <si>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</si>
  <si>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</si>
  <si>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</si>
  <si>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</si>
  <si>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</si>
  <si>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</si>
  <si>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</si>
  <si>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</si>
  <si>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</si>
  <si>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</si>
  <si>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</si>
  <si>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</si>
  <si>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</si>
  <si>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</si>
  <si>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</si>
  <si>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</si>
  <si>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</si>
  <si>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</si>
  <si>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</si>
  <si>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</si>
  <si>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</si>
  <si>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</si>
  <si>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</si>
  <si>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</si>
  <si>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</si>
  <si>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</si>
  <si>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</si>
  <si>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</si>
  <si>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</si>
  <si>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</si>
  <si>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</si>
  <si>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</si>
  <si>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</si>
  <si>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</si>
  <si>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</si>
  <si>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</si>
  <si>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</si>
  <si>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</si>
  <si>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</si>
  <si>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</si>
  <si>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</si>
  <si>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</si>
  <si>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</si>
  <si>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</si>
  <si>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</si>
  <si>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</si>
  <si>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</si>
  <si>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</si>
  <si>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</si>
  <si>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</si>
  <si>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</si>
  <si>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</si>
  <si>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</si>
  <si>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</si>
  <si>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</si>
  <si>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</si>
  <si>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</si>
  <si>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</si>
  <si>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</si>
  <si>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</si>
  <si>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</si>
  <si>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</si>
  <si>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</si>
  <si>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</si>
  <si>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</si>
  <si>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</si>
  <si>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</si>
  <si>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</si>
  <si>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</si>
  <si>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</si>
  <si>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</si>
  <si>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</si>
  <si>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</si>
  <si>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</si>
  <si>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</si>
  <si>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</si>
  <si>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</si>
  <si>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</si>
  <si>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</si>
  <si>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</si>
  <si>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</si>
  <si>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</si>
  <si>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</si>
  <si>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</si>
  <si>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</si>
  <si>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</si>
  <si>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</si>
  <si>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</si>
  <si>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</si>
  <si>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</si>
  <si>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</si>
  <si>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</si>
  <si>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</si>
  <si>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</si>
  <si>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</si>
  <si>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</si>
  <si>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</si>
  <si>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</si>
  <si>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</si>
  <si>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</si>
  <si>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</si>
  <si>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</si>
  <si>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</si>
  <si>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</si>
  <si>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</si>
  <si>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</si>
  <si>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</si>
  <si>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</si>
  <si>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</si>
  <si>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</si>
  <si>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</si>
  <si>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</si>
  <si>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</si>
  <si>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</si>
  <si>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</si>
  <si>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</si>
  <si>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</si>
  <si>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</si>
  <si>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</si>
  <si>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</si>
  <si>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</si>
  <si>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</si>
  <si>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</si>
  <si>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</si>
  <si>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</si>
  <si>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</si>
  <si>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</si>
  <si>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</si>
  <si>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</si>
  <si>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</si>
  <si>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</si>
  <si>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</si>
  <si>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</si>
  <si>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</si>
  <si>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</si>
  <si>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</si>
  <si>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</si>
  <si>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</si>
  <si>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</si>
  <si>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</si>
  <si>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</si>
  <si>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</si>
  <si>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</si>
  <si>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</si>
  <si>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</si>
  <si>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</si>
  <si>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</si>
  <si>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</si>
  <si>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</si>
  <si>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</si>
  <si>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</si>
  <si>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</si>
  <si>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</si>
  <si>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</si>
  <si>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</si>
  <si>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</si>
  <si>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</si>
  <si>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</si>
  <si>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</si>
  <si>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</si>
  <si>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</si>
  <si>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</si>
  <si>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</si>
  <si>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</si>
  <si>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</si>
  <si>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</si>
  <si>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</si>
  <si>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</si>
  <si>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</si>
  <si>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</si>
  <si>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</si>
  <si>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</si>
  <si>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</si>
  <si>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</si>
  <si>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</si>
  <si>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</si>
  <si>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</si>
  <si>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</si>
  <si>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</si>
  <si>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</si>
  <si>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</si>
  <si>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</si>
  <si>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</si>
  <si>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</si>
  <si>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</si>
  <si>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</si>
  <si>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</si>
  <si>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</si>
  <si>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</si>
  <si>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</si>
  <si>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</si>
  <si>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</si>
  <si>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</si>
  <si>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</si>
  <si>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</si>
  <si>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</si>
  <si>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</si>
  <si>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</si>
  <si>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</si>
  <si>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</si>
  <si>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</si>
  <si>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</si>
  <si>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</si>
  <si>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</si>
  <si>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</si>
  <si>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</si>
  <si>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</si>
  <si>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</si>
  <si>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</si>
  <si>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</si>
  <si>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</si>
  <si>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</si>
  <si>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</si>
  <si>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</si>
  <si>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</si>
  <si>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</si>
  <si>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</si>
  <si>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</si>
  <si>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</si>
  <si>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</si>
  <si>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</si>
  <si>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</si>
  <si>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</si>
  <si>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</si>
  <si>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</si>
  <si>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</si>
  <si>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</si>
  <si>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</si>
  <si>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</si>
  <si>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</si>
  <si>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</si>
  <si>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</si>
  <si>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</si>
  <si>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</si>
  <si>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</si>
  <si>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</si>
  <si>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</si>
  <si>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</si>
  <si>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</si>
  <si>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</si>
  <si>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</si>
  <si>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</si>
  <si>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</si>
  <si>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</si>
  <si>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</si>
  <si>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</si>
  <si>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</si>
  <si>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</si>
  <si>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</si>
  <si>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</si>
  <si>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</si>
  <si>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</si>
  <si>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</si>
  <si>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</si>
  <si>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</si>
  <si>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</si>
  <si>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</si>
  <si>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</si>
  <si>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</si>
  <si>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</si>
  <si>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</si>
  <si>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</si>
  <si>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</si>
  <si>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</si>
  <si>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</si>
  <si>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</si>
  <si>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</si>
  <si>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</si>
  <si>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</si>
  <si>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</si>
  <si>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</si>
  <si>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</si>
  <si>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</si>
  <si>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</si>
  <si>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</si>
  <si>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</si>
  <si>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</si>
  <si>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</si>
  <si>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</si>
  <si>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</si>
  <si>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</si>
  <si>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</si>
  <si>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</si>
  <si>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</si>
  <si>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</si>
  <si>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</si>
  <si>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</si>
  <si>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</si>
  <si>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</si>
  <si>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</si>
  <si>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</si>
  <si>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</si>
  <si>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</si>
  <si>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</si>
  <si>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</si>
  <si>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</si>
  <si>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</si>
  <si>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</si>
  <si>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</si>
  <si>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</si>
  <si>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</si>
  <si>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</si>
  <si>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</si>
  <si>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</si>
  <si>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</si>
  <si>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</si>
  <si>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</si>
  <si>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</si>
  <si>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</si>
  <si>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</si>
  <si>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</si>
  <si>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</si>
  <si>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</si>
  <si>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</si>
  <si>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</si>
  <si>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</si>
  <si>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</si>
  <si>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</si>
  <si>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</si>
  <si>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</si>
  <si>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</si>
  <si>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</si>
  <si>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</si>
  <si>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</si>
  <si>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</si>
  <si>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</si>
  <si>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</si>
  <si>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</si>
  <si>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</si>
  <si>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</si>
  <si>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</si>
  <si>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</si>
  <si>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</si>
  <si>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</si>
  <si>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</si>
  <si>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</si>
  <si>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</si>
  <si>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</si>
  <si>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</si>
  <si>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</si>
  <si>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</si>
  <si>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</si>
  <si>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</si>
  <si>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</si>
  <si>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</si>
  <si>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</si>
  <si>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</si>
  <si>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</si>
  <si>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</si>
  <si>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</si>
  <si>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</si>
  <si>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</si>
  <si>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</si>
  <si>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</si>
  <si>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</si>
  <si>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</si>
  <si>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</si>
  <si>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</si>
  <si>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</si>
  <si>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</si>
  <si>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</si>
  <si>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</si>
  <si>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</si>
  <si>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</si>
  <si>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</si>
  <si>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</si>
  <si>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</si>
  <si>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</si>
  <si>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</si>
  <si>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</si>
  <si>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</si>
  <si>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</si>
  <si>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</si>
  <si>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</si>
  <si>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</si>
  <si>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</si>
  <si>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</si>
  <si>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</si>
  <si>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</si>
  <si>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</si>
  <si>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</si>
  <si>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</si>
  <si>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</si>
  <si>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</si>
  <si>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</si>
  <si>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</si>
  <si>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</si>
  <si>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</si>
  <si>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</si>
  <si>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</si>
  <si>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</si>
  <si>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</si>
  <si>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</si>
  <si>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</si>
  <si>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</si>
  <si>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</si>
  <si>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</si>
  <si>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</si>
  <si>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</si>
  <si>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</si>
  <si>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</si>
  <si>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</si>
  <si>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</si>
  <si>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</si>
  <si>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</si>
  <si>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</si>
  <si>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</si>
  <si>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</si>
  <si>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</si>
  <si>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</si>
  <si>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</si>
  <si>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</si>
  <si>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</si>
  <si>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</si>
  <si>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</si>
  <si>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</si>
  <si>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</si>
  <si>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</si>
  <si>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</si>
  <si>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</si>
  <si>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</si>
  <si>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</si>
  <si>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</si>
  <si>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</si>
  <si>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</si>
  <si>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</si>
  <si>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</si>
  <si>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</si>
  <si>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</si>
  <si>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</si>
  <si>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</si>
  <si>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</si>
  <si>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</si>
  <si>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</si>
  <si>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</si>
  <si>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</si>
  <si>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</si>
  <si>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</si>
  <si>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</si>
  <si>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</si>
  <si>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</si>
  <si>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</si>
  <si>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</si>
  <si>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</si>
  <si>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</si>
  <si>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</si>
  <si>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</si>
  <si>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</si>
  <si>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</si>
  <si>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</si>
  <si>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</si>
  <si>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</si>
  <si>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</si>
  <si>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</si>
  <si>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</si>
  <si>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</si>
  <si>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</si>
  <si>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</si>
  <si>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</si>
  <si>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</si>
  <si>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</si>
  <si>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</si>
  <si>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</si>
  <si>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</si>
  <si>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</si>
  <si>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</si>
  <si>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</si>
  <si>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</si>
  <si>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</si>
  <si>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</si>
  <si>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</si>
  <si>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</si>
  <si>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</si>
  <si>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</si>
  <si>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</si>
  <si>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</si>
  <si>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</si>
  <si>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</si>
  <si>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</si>
  <si>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</si>
  <si>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</si>
  <si>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</si>
  <si>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</si>
  <si>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</si>
  <si>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</si>
  <si>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</si>
  <si>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</si>
  <si>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</si>
  <si>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</si>
  <si>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</si>
  <si>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</si>
  <si>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</si>
  <si>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</si>
  <si>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</si>
  <si>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</si>
  <si>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</si>
  <si>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</si>
  <si>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</si>
  <si>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</si>
  <si>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</si>
  <si>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</si>
  <si>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</si>
  <si>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</si>
  <si>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</si>
  <si>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</si>
  <si>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</si>
  <si>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</si>
  <si>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</si>
  <si>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</si>
  <si>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</si>
  <si>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</si>
  <si>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</si>
  <si>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</si>
  <si>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</si>
  <si>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</si>
  <si>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</si>
  <si>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</si>
  <si>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</si>
  <si>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</si>
  <si>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</si>
  <si>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</si>
  <si>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</si>
  <si>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</si>
  <si>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</si>
  <si>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</si>
  <si>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</si>
  <si>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</si>
  <si>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</si>
  <si>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</si>
  <si>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</si>
  <si>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</si>
  <si>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</si>
  <si>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</si>
  <si>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</si>
  <si>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</si>
  <si>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</si>
  <si>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</si>
  <si>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</si>
  <si>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</si>
  <si>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</si>
  <si>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</si>
  <si>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</si>
  <si>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</si>
  <si>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</si>
  <si>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</si>
  <si>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</si>
  <si>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</si>
  <si>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</si>
  <si>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</si>
  <si>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</si>
  <si>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</si>
  <si>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</si>
  <si>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</si>
  <si>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</si>
  <si>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</si>
  <si>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</si>
  <si>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</si>
  <si>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</si>
  <si>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</si>
  <si>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</si>
  <si>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</si>
  <si>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</si>
  <si>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</si>
  <si>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</si>
  <si>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</si>
  <si>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</si>
  <si>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</si>
  <si>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</si>
  <si>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</si>
  <si>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</si>
  <si>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</si>
  <si>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</si>
  <si>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</si>
  <si>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</si>
  <si>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</si>
  <si>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</si>
  <si>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</si>
  <si>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</si>
  <si>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</si>
  <si>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</si>
  <si>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</si>
  <si>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</si>
  <si>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</si>
  <si>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</si>
  <si>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</si>
  <si>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</si>
  <si>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</si>
  <si>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</si>
  <si>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</si>
  <si>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</si>
  <si>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</si>
  <si>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</si>
  <si>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</si>
  <si>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</si>
  <si>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</si>
  <si>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</si>
  <si>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</si>
  <si>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</si>
  <si>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</si>
  <si>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</si>
  <si>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</si>
  <si>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</si>
  <si>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</si>
  <si>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</si>
  <si>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</si>
  <si>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</si>
  <si>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</si>
  <si>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</si>
  <si>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</si>
  <si>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</si>
  <si>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</si>
  <si>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</si>
  <si>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</si>
  <si>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</si>
  <si>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</si>
  <si>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</si>
  <si>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</si>
  <si>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</si>
  <si>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</si>
  <si>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</si>
  <si>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</si>
  <si>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</si>
  <si>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</si>
  <si>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</si>
  <si>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</si>
  <si>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</si>
  <si>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</si>
  <si>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</si>
  <si>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</si>
  <si>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</si>
  <si>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</si>
  <si>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</si>
  <si>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</si>
  <si>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</si>
  <si>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</si>
  <si>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</si>
  <si>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</si>
  <si>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</si>
  <si>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</si>
  <si>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</si>
  <si>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</si>
  <si>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</si>
  <si>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</si>
  <si>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</si>
  <si>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</si>
  <si>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</si>
  <si>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</si>
  <si>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</si>
  <si>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</si>
  <si>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</si>
  <si>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</si>
  <si>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</si>
  <si>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</si>
  <si>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</si>
  <si>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</si>
  <si>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</si>
  <si>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</si>
  <si>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</si>
  <si>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</si>
  <si>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</si>
  <si>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</si>
  <si>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</si>
  <si>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</si>
  <si>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</si>
  <si>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</si>
  <si>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</si>
  <si>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</si>
  <si>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</si>
  <si>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</si>
  <si>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</si>
  <si>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</si>
  <si>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</si>
  <si>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</si>
  <si>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</si>
  <si>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</si>
  <si>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</si>
  <si>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</si>
  <si>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</si>
  <si>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</si>
  <si>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</si>
  <si>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</si>
  <si>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</si>
  <si>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</si>
  <si>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</si>
  <si>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</si>
  <si>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</si>
  <si>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</si>
  <si>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</si>
  <si>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</si>
  <si>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</si>
  <si>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</si>
  <si>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</si>
  <si>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</si>
  <si>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</si>
  <si>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</si>
  <si>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</si>
  <si>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</si>
  <si>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</si>
  <si>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</si>
  <si>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</si>
  <si>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</si>
  <si>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</si>
  <si>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</si>
  <si>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</si>
  <si>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</si>
  <si>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</si>
  <si>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</si>
  <si>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</si>
  <si>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</si>
  <si>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</si>
  <si>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</si>
  <si>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</si>
  <si>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</si>
  <si>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</si>
  <si>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</si>
  <si>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</si>
  <si>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</si>
  <si>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</si>
  <si>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</si>
  <si>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</si>
  <si>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</si>
  <si>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</si>
  <si>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</si>
  <si>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</si>
  <si>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</si>
  <si>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</si>
  <si>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</si>
  <si>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</si>
  <si>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</si>
  <si>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</si>
  <si>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</si>
  <si>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</si>
  <si>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</si>
  <si>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</si>
  <si>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</si>
  <si>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</si>
  <si>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</si>
  <si>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</si>
  <si>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</si>
  <si>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</si>
  <si>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</si>
  <si>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</si>
  <si>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</si>
  <si>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</si>
  <si>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</si>
  <si>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</si>
  <si>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</si>
  <si>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</si>
  <si>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</si>
  <si>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</si>
  <si>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</si>
  <si>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</si>
  <si>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</si>
  <si>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</si>
  <si>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</si>
  <si>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</si>
  <si>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</si>
  <si>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</si>
  <si>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</si>
  <si>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</si>
  <si>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</si>
  <si>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</si>
  <si>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</si>
  <si>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</si>
  <si>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</si>
  <si>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</si>
  <si>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</si>
  <si>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</si>
  <si>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</si>
  <si>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</si>
  <si>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</si>
  <si>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</si>
  <si>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</si>
  <si>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</si>
  <si>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</si>
  <si>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</si>
  <si>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</si>
  <si>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</si>
  <si>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</si>
  <si>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</si>
  <si>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</si>
  <si>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</si>
  <si>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</si>
  <si>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</si>
  <si>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</si>
  <si>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</si>
  <si>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</si>
  <si>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</si>
  <si>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</si>
  <si>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</si>
  <si>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</si>
  <si>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</si>
  <si>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</si>
  <si>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</si>
  <si>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</si>
  <si>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</si>
  <si>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</si>
  <si>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</si>
  <si>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</si>
  <si>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</si>
  <si>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</si>
  <si>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</si>
  <si>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</si>
  <si>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</si>
  <si>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</si>
  <si>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</si>
  <si>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</si>
  <si>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</si>
  <si>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</si>
  <si>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</si>
  <si>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</si>
  <si>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</si>
  <si>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</si>
  <si>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</si>
  <si>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</si>
  <si>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</si>
  <si>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</si>
  <si>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</si>
  <si>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</si>
  <si>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</si>
  <si>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</si>
  <si>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</si>
  <si>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</si>
  <si>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</si>
  <si>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</si>
  <si>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</si>
  <si>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</si>
  <si>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</si>
  <si>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</si>
  <si>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</si>
  <si>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</si>
  <si>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</si>
  <si>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</si>
  <si>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</si>
  <si>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</si>
  <si>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</si>
  <si>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</si>
  <si>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</si>
  <si>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</si>
  <si>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</si>
  <si>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</si>
  <si>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</si>
  <si>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</si>
  <si>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</si>
  <si>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</si>
  <si>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</si>
  <si>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</si>
  <si>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</si>
  <si>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</si>
  <si>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</si>
  <si>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</si>
  <si>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</si>
  <si>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</si>
  <si>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</si>
  <si>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</si>
  <si>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</si>
  <si>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</si>
  <si>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</si>
  <si>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</si>
  <si>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</si>
  <si>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</si>
  <si>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</si>
  <si>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</si>
  <si>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</si>
  <si>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</si>
  <si>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</si>
  <si>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</si>
  <si>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</si>
  <si>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</si>
  <si>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</si>
  <si>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</si>
  <si>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</si>
  <si>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</si>
  <si>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</si>
  <si>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</si>
  <si>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</si>
  <si>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</si>
  <si>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</si>
  <si>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</si>
  <si>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</si>
  <si>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</si>
  <si>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</si>
  <si>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</si>
  <si>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</si>
  <si>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</si>
  <si>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</si>
  <si>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</si>
  <si>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</si>
  <si>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</si>
  <si>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</si>
  <si>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</si>
  <si>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</si>
  <si>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</si>
  <si>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</si>
  <si>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</si>
  <si>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</si>
  <si>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</si>
  <si>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</si>
  <si>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</si>
  <si>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</si>
  <si>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</si>
  <si>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</si>
  <si>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</si>
  <si>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</si>
  <si>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</si>
  <si>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</si>
  <si>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</si>
  <si>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</si>
  <si>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</si>
  <si>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</si>
  <si>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</si>
  <si>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</si>
  <si>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</si>
  <si>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</si>
  <si>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</si>
  <si>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</si>
  <si>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</si>
  <si>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</si>
  <si>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</si>
  <si>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</si>
  <si>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</si>
  <si>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</si>
  <si>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</si>
  <si>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</si>
  <si>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</si>
  <si>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</si>
  <si>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</si>
  <si>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</si>
  <si>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</si>
  <si>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</si>
  <si>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</si>
  <si>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</si>
  <si>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</si>
  <si>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</si>
  <si>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</si>
  <si>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</si>
  <si>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</si>
  <si>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</si>
  <si>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</si>
  <si>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</si>
  <si>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</si>
  <si>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</si>
  <si>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</si>
  <si>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</si>
  <si>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</si>
  <si>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</si>
  <si>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</si>
  <si>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</si>
  <si>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</si>
  <si>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</si>
  <si>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</si>
  <si>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</si>
  <si>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</si>
  <si>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</si>
  <si>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</si>
  <si>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</si>
  <si>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</si>
  <si>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</si>
  <si>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</si>
  <si>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</si>
  <si>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</si>
  <si>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</si>
  <si>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</si>
  <si>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</si>
  <si>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</si>
  <si>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</si>
  <si>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</si>
  <si>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</si>
  <si>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</si>
  <si>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</si>
  <si>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</si>
  <si>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</si>
  <si>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</si>
  <si>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</si>
  <si>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</si>
  <si>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</si>
  <si>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</si>
  <si>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</si>
  <si>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</si>
  <si>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</si>
  <si>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</si>
  <si>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</si>
  <si>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</si>
  <si>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</si>
  <si>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</si>
  <si>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</si>
  <si>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</si>
  <si>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</si>
  <si>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</si>
  <si>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</si>
  <si>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</si>
  <si>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</si>
  <si>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</si>
  <si>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</si>
  <si>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</si>
  <si>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</si>
  <si>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</si>
  <si>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</si>
  <si>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</si>
  <si>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</si>
  <si>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</si>
  <si>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</si>
  <si>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</si>
  <si>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</si>
  <si>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</si>
  <si>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</si>
  <si>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</si>
  <si>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</si>
  <si>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</si>
  <si>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</si>
  <si>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</si>
  <si>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</si>
  <si>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</si>
  <si>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</si>
  <si>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</si>
  <si>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</si>
  <si>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</si>
  <si>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</si>
  <si>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</si>
  <si>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</si>
  <si>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</si>
  <si>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</si>
  <si>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</si>
  <si>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</si>
  <si>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</si>
  <si>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</si>
  <si>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</si>
  <si>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</si>
  <si>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</si>
  <si>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</si>
  <si>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</si>
  <si>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</si>
  <si>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</si>
  <si>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</si>
  <si>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</si>
  <si>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</si>
  <si>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</si>
  <si>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</si>
  <si>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</si>
  <si>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</si>
  <si>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</si>
  <si>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</si>
  <si>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</si>
  <si>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</si>
  <si>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</si>
  <si>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</si>
  <si>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</si>
  <si>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</si>
  <si>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</si>
  <si>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</si>
  <si>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</si>
  <si>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</si>
  <si>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</si>
  <si>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</si>
  <si>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</si>
  <si>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</si>
  <si>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</si>
  <si>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</si>
  <si>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</si>
  <si>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</si>
  <si>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</si>
  <si>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</si>
  <si>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</si>
  <si>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</si>
  <si>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</si>
  <si>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</si>
  <si>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</si>
  <si>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</si>
  <si>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</si>
  <si>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</si>
  <si>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</si>
  <si>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</si>
  <si>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</si>
  <si>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</si>
  <si>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</si>
  <si>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</si>
  <si>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</si>
  <si>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</si>
  <si>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</si>
  <si>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</si>
  <si>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</si>
  <si>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</si>
  <si>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</si>
  <si>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</si>
  <si>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</si>
  <si>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</si>
  <si>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</si>
  <si>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</si>
  <si>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</si>
  <si>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</si>
  <si>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</si>
  <si>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</si>
  <si>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</si>
  <si>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</si>
  <si>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</si>
  <si>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</si>
  <si>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</si>
  <si>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</si>
  <si>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</si>
  <si>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</si>
  <si>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</si>
  <si>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</si>
  <si>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</si>
  <si>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</si>
  <si>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</si>
  <si>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</si>
  <si>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</si>
  <si>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</si>
  <si>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</si>
  <si>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</si>
  <si>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</si>
  <si>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</si>
  <si>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</si>
  <si>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</si>
  <si>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</si>
  <si>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</si>
  <si>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</si>
  <si>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</si>
  <si>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</si>
  <si>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</si>
  <si>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</si>
  <si>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</si>
  <si>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</si>
  <si>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</si>
  <si>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</si>
  <si>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</si>
  <si>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</si>
  <si>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</si>
  <si>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</si>
  <si>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</si>
  <si>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</si>
  <si>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</si>
  <si>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</si>
  <si>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</si>
  <si>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</si>
  <si>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</si>
  <si>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</si>
  <si>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</si>
  <si>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</si>
  <si>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</si>
  <si>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</si>
  <si>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</si>
  <si>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</si>
  <si>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</si>
  <si>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</si>
  <si>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</si>
  <si>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</si>
  <si>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</si>
  <si>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</si>
  <si>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</si>
  <si>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</si>
  <si>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</si>
  <si>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</si>
  <si>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</si>
  <si>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</si>
  <si>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</si>
  <si>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</si>
  <si>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</si>
  <si>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</si>
  <si>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</si>
  <si>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</si>
  <si>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</si>
  <si>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</si>
  <si>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</si>
  <si>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</si>
  <si>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</si>
  <si>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</si>
  <si>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</si>
  <si>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</si>
  <si>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</si>
  <si>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</si>
  <si>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</si>
  <si>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</si>
  <si>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</si>
  <si>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</si>
  <si>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</si>
  <si>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</si>
  <si>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</si>
  <si>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</si>
  <si>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</si>
  <si>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</si>
  <si>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</si>
  <si>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</si>
  <si>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</si>
  <si>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</si>
  <si>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</si>
  <si>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</si>
  <si>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</si>
  <si>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</si>
  <si>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</si>
  <si>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</si>
  <si>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</si>
  <si>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</si>
  <si>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</si>
  <si>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</si>
  <si>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</si>
  <si>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</si>
  <si>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</si>
  <si>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</si>
  <si>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</si>
  <si>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</si>
  <si>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</si>
  <si>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</si>
  <si>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</si>
  <si>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</si>
  <si>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</si>
  <si>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</si>
  <si>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</si>
  <si>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</si>
  <si>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</si>
  <si>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</si>
  <si>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</si>
  <si>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</si>
  <si>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</si>
  <si>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</si>
  <si>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</si>
  <si>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</si>
  <si>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</si>
  <si>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</si>
  <si>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</si>
  <si>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</si>
  <si>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</si>
  <si>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</si>
  <si>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</si>
  <si>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</si>
  <si>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</si>
  <si>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</si>
  <si>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</si>
  <si>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</si>
  <si>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</si>
  <si>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</si>
  <si>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</si>
  <si>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</si>
  <si>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</si>
  <si>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</si>
  <si>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</si>
  <si>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</si>
  <si>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</si>
  <si>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</si>
  <si>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</si>
  <si>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</si>
  <si>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</si>
  <si>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</si>
  <si>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</si>
  <si>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</si>
  <si>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</si>
  <si>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</si>
  <si>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</si>
  <si>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</si>
  <si>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</si>
  <si>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</si>
  <si>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</si>
  <si>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</si>
  <si>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</si>
  <si>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</si>
  <si>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</si>
  <si>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</si>
  <si>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</si>
  <si>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</si>
  <si>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</si>
  <si>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</si>
  <si>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</si>
  <si>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</si>
  <si>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</si>
  <si>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</si>
  <si>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</si>
  <si>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</si>
  <si>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</si>
  <si>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</si>
  <si>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</si>
  <si>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</si>
  <si>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</si>
  <si>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</si>
  <si>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</si>
  <si>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</si>
  <si>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</si>
  <si>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</si>
  <si>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</si>
  <si>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</si>
  <si>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</si>
  <si>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</si>
  <si>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</si>
  <si>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</si>
  <si>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</si>
  <si>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</si>
  <si>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</si>
  <si>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</si>
  <si>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</si>
  <si>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</si>
  <si>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</si>
  <si>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</si>
  <si>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</si>
  <si>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</si>
  <si>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</si>
  <si>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</si>
  <si>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</si>
  <si>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</si>
  <si>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</si>
  <si>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</si>
  <si>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</si>
  <si>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</si>
  <si>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</si>
  <si>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</si>
  <si>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</si>
  <si>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</si>
  <si>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</si>
  <si>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</si>
  <si>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</si>
  <si>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</si>
  <si>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</si>
  <si>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</si>
  <si>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</si>
  <si>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</si>
  <si>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</si>
  <si>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</si>
  <si>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</si>
  <si>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</si>
  <si>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</si>
  <si>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</si>
  <si>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</si>
  <si>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</si>
  <si>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</si>
  <si>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</si>
  <si>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</si>
  <si>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</si>
  <si>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</si>
  <si>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</si>
  <si>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</si>
  <si>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</si>
  <si>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</si>
  <si>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</si>
  <si>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</si>
  <si>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</si>
  <si>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</si>
  <si>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</si>
  <si>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</si>
  <si>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</si>
  <si>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</si>
  <si>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</si>
  <si>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</si>
  <si>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</si>
  <si>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</si>
  <si>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</si>
  <si>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</si>
  <si>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</si>
  <si>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</si>
  <si>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</si>
  <si>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</si>
  <si>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</si>
  <si>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</si>
  <si>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</si>
  <si>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</si>
  <si>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</si>
  <si>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</si>
  <si>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</si>
  <si>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</si>
  <si>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</si>
  <si>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</si>
  <si>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</si>
  <si>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</si>
  <si>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</si>
  <si>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</si>
  <si>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</si>
  <si>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</si>
  <si>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</si>
  <si>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</si>
  <si>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</si>
  <si>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</si>
  <si>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</si>
  <si>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</si>
  <si>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</si>
  <si>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</si>
  <si>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</si>
  <si>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</si>
  <si>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</si>
  <si>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</si>
  <si>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</si>
  <si>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</si>
  <si>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</si>
  <si>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</si>
  <si>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</si>
  <si>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</si>
  <si>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</si>
  <si>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</si>
  <si>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</si>
  <si>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</si>
  <si>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</si>
  <si>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</si>
  <si>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</si>
  <si>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</si>
  <si>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</si>
  <si>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</si>
  <si>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</si>
  <si>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</si>
  <si>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</si>
  <si>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</si>
  <si>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</si>
  <si>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</si>
  <si>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</si>
  <si>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</si>
  <si>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</si>
  <si>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</si>
  <si>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</si>
  <si>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</si>
  <si>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</si>
  <si>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</si>
  <si>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</si>
  <si>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</si>
  <si>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</si>
  <si>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</si>
  <si>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</si>
  <si>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</si>
  <si>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</si>
  <si>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</si>
  <si>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</si>
  <si>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</si>
  <si>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</si>
  <si>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</si>
  <si>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</si>
  <si>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</si>
  <si>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</si>
  <si>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</si>
  <si>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</si>
  <si>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</si>
  <si>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</si>
  <si>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</si>
  <si>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</si>
  <si>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</si>
  <si>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</si>
  <si>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</si>
  <si>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</si>
  <si>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</si>
  <si>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</si>
  <si>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</si>
  <si>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</si>
  <si>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</si>
  <si>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</si>
  <si>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</si>
  <si>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</si>
  <si>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</si>
  <si>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</si>
  <si>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</si>
  <si>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</si>
  <si>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</si>
  <si>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</si>
  <si>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</si>
  <si>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</si>
  <si>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</si>
  <si>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</si>
  <si>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</si>
  <si>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</si>
  <si>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</si>
  <si>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</si>
  <si>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</si>
  <si>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</si>
  <si>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</si>
  <si>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</si>
  <si>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</si>
  <si>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</si>
  <si>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</si>
  <si>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</si>
  <si>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</si>
  <si>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</si>
  <si>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</si>
  <si>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</si>
  <si>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</si>
  <si>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</si>
  <si>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</si>
  <si>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</si>
  <si>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</si>
  <si>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</si>
  <si>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</si>
  <si>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</si>
  <si>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</si>
  <si>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</si>
  <si>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</si>
  <si>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</si>
  <si>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</si>
  <si>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</si>
  <si>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</si>
  <si>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</si>
  <si>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</si>
  <si>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</si>
  <si>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</si>
  <si>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</si>
  <si>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</si>
  <si>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</si>
  <si>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</si>
  <si>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</si>
  <si>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</si>
  <si>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</si>
  <si>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</si>
  <si>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</si>
  <si>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</si>
  <si>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</si>
  <si>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</si>
  <si>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</si>
  <si>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</si>
  <si>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</si>
  <si>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</si>
  <si>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</si>
  <si>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</si>
  <si>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</si>
  <si>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</si>
  <si>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</si>
  <si>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</si>
  <si>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</si>
  <si>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</si>
  <si>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</si>
  <si>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</si>
  <si>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</si>
  <si>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</si>
  <si>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</si>
  <si>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</si>
  <si>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</si>
  <si>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</si>
  <si>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</si>
  <si>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</si>
  <si>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</si>
  <si>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</si>
  <si>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</si>
  <si>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</si>
  <si>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</si>
  <si>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</si>
  <si>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</si>
  <si>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</si>
  <si>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</si>
  <si>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</si>
  <si>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</si>
  <si>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</si>
  <si>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</si>
  <si>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</si>
  <si>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</si>
  <si>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</si>
  <si>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</si>
  <si>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</si>
  <si>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</si>
  <si>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</si>
  <si>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</si>
  <si>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</si>
  <si>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</si>
  <si>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</si>
  <si>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</si>
  <si>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</si>
  <si>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</si>
  <si>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</si>
  <si>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</si>
  <si>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</si>
  <si>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</si>
  <si>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</si>
  <si>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</si>
  <si>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</si>
  <si>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</si>
  <si>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</si>
  <si>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</si>
  <si>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</si>
  <si>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</si>
  <si>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</si>
  <si>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</si>
  <si>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</si>
  <si>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</si>
  <si>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</si>
  <si>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</si>
  <si>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</si>
  <si>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</si>
  <si>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</si>
  <si>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</si>
  <si>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</si>
  <si>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</si>
  <si>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</si>
  <si>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</si>
  <si>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</si>
  <si>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</si>
  <si>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</si>
  <si>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</si>
  <si>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</si>
  <si>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</si>
  <si>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</si>
  <si>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</si>
  <si>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</si>
  <si>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</si>
  <si>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</si>
  <si>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</si>
  <si>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</si>
  <si>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</si>
  <si>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</si>
  <si>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</si>
  <si>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</si>
  <si>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</si>
  <si>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</si>
  <si>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</si>
  <si>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</si>
  <si>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</si>
  <si>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</si>
  <si>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</si>
  <si>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</si>
  <si>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</si>
  <si>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</si>
  <si>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</si>
  <si>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</si>
  <si>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</si>
  <si>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</si>
  <si>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</si>
  <si>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</si>
  <si>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</si>
  <si>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</si>
  <si>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</si>
  <si>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</si>
  <si>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</si>
  <si>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</si>
  <si>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</si>
  <si>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</si>
  <si>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</si>
  <si>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</si>
  <si>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</si>
  <si>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</si>
  <si>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</si>
  <si>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</si>
  <si>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</si>
  <si>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</si>
  <si>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</si>
  <si>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</si>
  <si>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</si>
  <si>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</si>
  <si>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</si>
  <si>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</si>
  <si>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</si>
  <si>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</si>
  <si>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</si>
  <si>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</si>
  <si>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</si>
  <si>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</si>
  <si>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</si>
  <si>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</si>
  <si>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</si>
  <si>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</si>
  <si>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</si>
  <si>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</si>
  <si>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</si>
  <si>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</si>
  <si>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</si>
  <si>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</si>
  <si>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</si>
  <si>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</si>
  <si>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</si>
  <si>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</si>
  <si>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</si>
  <si>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</si>
  <si>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</si>
  <si>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</si>
  <si>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</si>
  <si>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</si>
  <si>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</si>
  <si>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</si>
  <si>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</si>
  <si>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</si>
  <si>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</si>
  <si>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</si>
  <si>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</si>
  <si>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</si>
  <si>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</si>
  <si>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</si>
  <si>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</si>
  <si>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</si>
  <si>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</si>
  <si>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</si>
  <si>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</si>
  <si>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</si>
  <si>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</si>
  <si>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</si>
  <si>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</si>
  <si>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</si>
  <si>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</si>
  <si>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</si>
  <si>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</si>
  <si>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</si>
  <si>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</si>
  <si>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</si>
  <si>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</si>
  <si>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</si>
  <si>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</si>
  <si>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</si>
  <si>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</si>
  <si>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</si>
  <si>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</si>
  <si>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</si>
  <si>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</si>
  <si>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</si>
  <si>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</si>
  <si>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</si>
  <si>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</si>
  <si>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</si>
  <si>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</si>
  <si>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</si>
  <si>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</si>
  <si>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</si>
  <si>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</si>
  <si>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</si>
  <si>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</si>
  <si>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</si>
  <si>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</si>
  <si>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</si>
  <si>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</si>
  <si>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</si>
  <si>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</si>
  <si>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</si>
  <si>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</si>
  <si>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</si>
  <si>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</si>
  <si>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</si>
  <si>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</si>
  <si>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</si>
  <si>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</si>
  <si>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</si>
  <si>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</si>
  <si>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</si>
  <si>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</si>
  <si>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</si>
  <si>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</si>
  <si>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</si>
  <si>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</si>
  <si>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</si>
  <si>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</si>
  <si>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</si>
  <si>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</si>
  <si>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</si>
  <si>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</si>
  <si>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</si>
  <si>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</si>
  <si>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</si>
  <si>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</si>
  <si>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</si>
  <si>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</si>
  <si>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</si>
  <si>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</si>
  <si>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</si>
  <si>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</si>
  <si>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</si>
  <si>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</si>
  <si>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</si>
  <si>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</si>
  <si>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</si>
  <si>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</si>
  <si>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</si>
  <si>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</si>
  <si>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</si>
  <si>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</si>
  <si>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</si>
  <si>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</si>
  <si>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</si>
  <si>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</si>
  <si>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</si>
  <si>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</si>
  <si>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</si>
  <si>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</si>
  <si>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</si>
  <si>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</si>
  <si>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</si>
  <si>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</si>
  <si>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</si>
  <si>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</si>
  <si>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</si>
  <si>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</si>
  <si>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</si>
  <si>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</si>
  <si>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</si>
  <si>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</si>
  <si>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</si>
  <si>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</si>
  <si>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</si>
  <si>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</si>
  <si>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</si>
  <si>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</si>
  <si>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</si>
  <si>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</si>
  <si>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</si>
  <si>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</si>
  <si>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</si>
  <si>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</si>
  <si>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</si>
  <si>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</si>
  <si>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</si>
  <si>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</si>
  <si>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</si>
  <si>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</si>
  <si>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</si>
  <si>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</si>
  <si>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</si>
  <si>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</si>
  <si>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</si>
  <si>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</si>
  <si>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</si>
  <si>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</si>
  <si>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</si>
  <si>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</si>
  <si>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</si>
  <si>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</si>
  <si>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</si>
  <si>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</si>
  <si>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</si>
  <si>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</si>
  <si>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</si>
  <si>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</si>
  <si>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</si>
  <si>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</si>
  <si>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</si>
  <si>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</si>
  <si>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</si>
  <si>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</si>
  <si>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</si>
  <si>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</si>
  <si>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</si>
  <si>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</si>
  <si>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</si>
  <si>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</si>
  <si>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</si>
  <si>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</si>
  <si>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</si>
  <si>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</si>
  <si>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</si>
  <si>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</si>
  <si>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</si>
  <si>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</si>
  <si>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</si>
  <si>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</si>
  <si>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</si>
  <si>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</si>
  <si>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</si>
  <si>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</si>
  <si>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</si>
  <si>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</si>
  <si>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</si>
  <si>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</si>
  <si>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</si>
  <si>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</si>
  <si>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</si>
  <si>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</si>
  <si>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</si>
  <si>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</si>
  <si>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</si>
  <si>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</si>
  <si>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</si>
  <si>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</si>
  <si>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</si>
  <si>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</si>
  <si>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</si>
  <si>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</si>
  <si>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</si>
  <si>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</si>
  <si>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</si>
  <si>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</si>
  <si>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</si>
  <si>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</si>
  <si>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</si>
  <si>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</si>
  <si>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</si>
  <si>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</si>
  <si>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</si>
  <si>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</si>
  <si>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</si>
  <si>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</si>
  <si>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</si>
  <si>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</si>
  <si>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</si>
  <si>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</si>
  <si>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</si>
  <si>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</si>
  <si>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</si>
  <si>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</si>
  <si>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</si>
  <si>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</si>
  <si>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</si>
  <si>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</si>
  <si>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</si>
  <si>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</si>
  <si>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</si>
  <si>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</si>
  <si>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</si>
  <si>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</si>
  <si>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</si>
  <si>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</si>
  <si>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</si>
  <si>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</si>
  <si>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</si>
  <si>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</si>
  <si>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</si>
  <si>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</si>
  <si>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</si>
  <si>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</si>
  <si>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</si>
  <si>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</si>
  <si>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</si>
  <si>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</si>
  <si>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</si>
  <si>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</si>
  <si>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</si>
  <si>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</si>
  <si>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</si>
  <si>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</si>
  <si>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</si>
  <si>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</si>
  <si>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</si>
  <si>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</si>
  <si>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</si>
  <si>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</si>
  <si>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</si>
  <si>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</si>
  <si>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</si>
  <si>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</si>
  <si>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</si>
  <si>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</si>
  <si>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</si>
  <si>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</si>
  <si>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</si>
  <si>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</si>
  <si>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</si>
  <si>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</si>
  <si>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</si>
  <si>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</si>
  <si>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</si>
  <si>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</si>
  <si>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</si>
  <si>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</si>
  <si>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</si>
  <si>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</si>
  <si>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</si>
  <si>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</si>
  <si>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</si>
  <si>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</si>
  <si>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</si>
  <si>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</si>
  <si>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</si>
  <si>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</si>
  <si>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</si>
  <si>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</si>
  <si>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</si>
  <si>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</si>
  <si>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</si>
  <si>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</si>
  <si>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</si>
  <si>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</si>
  <si>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</si>
  <si>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</si>
  <si>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</si>
  <si>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</si>
  <si>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</si>
  <si>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</si>
  <si>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</si>
  <si>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</si>
  <si>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</si>
  <si>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</si>
  <si>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</si>
  <si>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</si>
  <si>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</si>
  <si>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</si>
  <si>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</si>
  <si>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</si>
  <si>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</si>
  <si>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</si>
  <si>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</si>
  <si>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</si>
  <si>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</si>
  <si>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</si>
  <si>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</si>
  <si>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</si>
  <si>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</si>
  <si>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</si>
  <si>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</si>
  <si>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</si>
  <si>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</si>
  <si>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</si>
  <si>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</si>
  <si>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</si>
  <si>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</si>
  <si>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</si>
  <si>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</si>
  <si>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</si>
  <si>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</si>
  <si>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</si>
  <si>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</si>
  <si>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</si>
  <si>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</si>
  <si>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</si>
  <si>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</si>
  <si>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</si>
  <si>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</si>
  <si>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</si>
  <si>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</si>
  <si>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</si>
  <si>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</si>
  <si>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</si>
  <si>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</si>
  <si>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</si>
  <si>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</si>
  <si>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</si>
  <si>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</si>
  <si>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</si>
  <si>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</si>
  <si>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</si>
  <si>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</si>
  <si>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</si>
  <si>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</si>
  <si>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</si>
  <si>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</si>
  <si>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</si>
  <si>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</si>
  <si>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</si>
  <si>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</si>
  <si>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</si>
  <si>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</si>
  <si>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</si>
  <si>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</si>
  <si>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</si>
  <si>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</si>
  <si>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</si>
  <si>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</si>
  <si>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</si>
  <si>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</si>
  <si>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</si>
  <si>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</si>
  <si>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</si>
  <si>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</si>
  <si>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</si>
  <si>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</si>
  <si>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</si>
  <si>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</si>
  <si>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</si>
  <si>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</si>
  <si>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</si>
  <si>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</si>
  <si>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</si>
  <si>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</si>
  <si>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</si>
  <si>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</si>
  <si>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</si>
  <si>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</si>
  <si>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</si>
  <si>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</si>
  <si>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</si>
  <si>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</si>
  <si>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</si>
  <si>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</si>
  <si>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</si>
  <si>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</si>
  <si>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</si>
  <si>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</si>
  <si>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</si>
  <si>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</si>
  <si>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</si>
  <si>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</si>
  <si>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</si>
  <si>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</si>
  <si>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</si>
  <si>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</si>
  <si>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</si>
  <si>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</si>
  <si>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</si>
  <si>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</si>
  <si>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</si>
  <si>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</si>
  <si>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</si>
  <si>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</si>
  <si>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</si>
  <si>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</si>
  <si>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</si>
  <si>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</si>
  <si>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</si>
  <si>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</si>
  <si>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</si>
  <si>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</si>
  <si>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</si>
  <si>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</si>
  <si>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</si>
  <si>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</si>
  <si>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</si>
  <si>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</si>
  <si>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</si>
  <si>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</si>
  <si>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</si>
  <si>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</si>
  <si>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</si>
  <si>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</si>
  <si>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</si>
  <si>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</si>
  <si>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</si>
  <si>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</si>
  <si>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</si>
  <si>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</si>
  <si>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</si>
  <si>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</si>
  <si>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</si>
  <si>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</si>
  <si>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</si>
  <si>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</si>
  <si>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</si>
  <si>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</si>
  <si>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</si>
  <si>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</si>
  <si>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</si>
  <si>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</si>
  <si>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</si>
  <si>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</si>
  <si>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</si>
  <si>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</si>
  <si>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</si>
  <si>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</si>
  <si>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</si>
  <si>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</si>
  <si>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</si>
  <si>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</si>
  <si>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</si>
  <si>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</si>
  <si>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</si>
  <si>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</si>
  <si>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</si>
  <si>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</si>
  <si>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</si>
  <si>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</si>
  <si>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</si>
  <si>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</si>
  <si>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</si>
  <si>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</si>
  <si>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</si>
  <si>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</si>
  <si>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</si>
  <si>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</si>
  <si>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</si>
  <si>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</si>
  <si>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</si>
  <si>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</si>
  <si>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</si>
  <si>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</si>
  <si>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</si>
  <si>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</si>
  <si>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</si>
  <si>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</si>
  <si>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</si>
  <si>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</si>
  <si>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</si>
  <si>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</si>
  <si>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</si>
  <si>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</si>
  <si>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</si>
  <si>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</si>
  <si>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</si>
  <si>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</si>
  <si>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</si>
  <si>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</si>
  <si>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</si>
  <si>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</si>
  <si>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</si>
  <si>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</si>
  <si>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</si>
  <si>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</si>
  <si>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</si>
  <si>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</si>
  <si>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</si>
  <si>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</si>
  <si>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</si>
  <si>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</si>
  <si>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</si>
  <si>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</si>
  <si>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</si>
  <si>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</si>
  <si>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</si>
  <si>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</si>
  <si>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</si>
  <si>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</si>
  <si>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</si>
  <si>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</si>
  <si>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</si>
  <si>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</si>
  <si>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</si>
  <si>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</si>
  <si>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</si>
  <si>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</si>
  <si>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</si>
  <si>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</si>
  <si>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</si>
  <si>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</si>
  <si>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</si>
  <si>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</si>
  <si>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</si>
  <si>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</si>
  <si>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</si>
  <si>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</si>
  <si>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</si>
  <si>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</si>
  <si>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</si>
  <si>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</si>
  <si>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</si>
  <si>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</si>
  <si>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</si>
  <si>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</si>
  <si>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</si>
  <si>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</si>
  <si>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</si>
  <si>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</si>
  <si>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</si>
  <si>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</si>
  <si>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</si>
  <si>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</si>
  <si>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</si>
  <si>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</si>
  <si>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</si>
  <si>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</si>
  <si>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</si>
  <si>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</si>
  <si>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</si>
  <si>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</si>
  <si>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</si>
  <si>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</si>
  <si>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</si>
  <si>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</si>
  <si>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</si>
  <si>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</si>
  <si>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</si>
  <si>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</si>
  <si>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</si>
  <si>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</si>
  <si>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</si>
  <si>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</si>
  <si>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</si>
  <si>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</si>
  <si>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</si>
  <si>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</si>
  <si>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</si>
  <si>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</si>
  <si>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</si>
  <si>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</si>
  <si>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</si>
  <si>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</si>
  <si>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</si>
  <si>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</si>
  <si>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</si>
  <si>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</si>
  <si>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</si>
  <si>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</si>
  <si>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</si>
  <si>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</si>
  <si>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</si>
  <si>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</si>
  <si>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</si>
  <si>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</si>
  <si>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</si>
  <si>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</si>
  <si>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</si>
  <si>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</si>
  <si>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</si>
  <si>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</si>
  <si>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</si>
  <si>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</si>
  <si>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</si>
  <si>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</si>
  <si>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</si>
  <si>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</si>
  <si>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</si>
  <si>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</si>
  <si>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</si>
  <si>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</si>
  <si>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</si>
  <si>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</si>
  <si>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</si>
  <si>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</si>
  <si>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</si>
  <si>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</si>
  <si>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</si>
  <si>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</si>
  <si>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</si>
  <si>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</si>
  <si>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</si>
  <si>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</si>
  <si>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</si>
  <si>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</si>
  <si>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</si>
  <si>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</si>
  <si>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</si>
  <si>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</si>
  <si>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</si>
  <si>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</si>
  <si>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</si>
  <si>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</si>
  <si>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</si>
  <si>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</si>
  <si>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</si>
  <si>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</si>
  <si>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</si>
  <si>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</si>
  <si>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</si>
  <si>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</si>
  <si>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</si>
  <si>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</si>
  <si>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</si>
  <si>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</si>
  <si>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</si>
  <si>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</si>
  <si>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</si>
  <si>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</si>
  <si>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</si>
  <si>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</si>
  <si>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</si>
  <si>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</si>
  <si>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</si>
  <si>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</si>
  <si>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</si>
  <si>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</si>
  <si>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</si>
  <si>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</si>
  <si>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</si>
  <si>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</si>
  <si>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</si>
  <si>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</si>
  <si>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</si>
  <si>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</si>
  <si>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</si>
  <si>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</si>
  <si>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</si>
  <si>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</si>
  <si>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</si>
  <si>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</si>
  <si>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</si>
  <si>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</si>
  <si>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</si>
  <si>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</si>
  <si>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</si>
  <si>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</si>
  <si>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</si>
  <si>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</si>
  <si>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</si>
  <si>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</si>
  <si>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</si>
  <si>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</si>
  <si>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</si>
  <si>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</si>
  <si>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</si>
  <si>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</si>
  <si>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</si>
  <si>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</si>
  <si>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</si>
  <si>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</si>
  <si>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</si>
  <si>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</si>
  <si>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</si>
  <si>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</si>
  <si>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</si>
  <si>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</si>
  <si>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</si>
  <si>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</si>
  <si>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</si>
  <si>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</si>
  <si>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</si>
  <si>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</si>
  <si>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</si>
  <si>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</si>
  <si>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</si>
  <si>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</si>
  <si>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</si>
  <si>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</si>
  <si>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</si>
  <si>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</si>
  <si>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</si>
  <si>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</si>
  <si>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</si>
  <si>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</si>
  <si>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</si>
  <si>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</si>
  <si>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</si>
  <si>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</si>
  <si>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</si>
  <si>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</si>
  <si>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</si>
  <si>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</si>
  <si>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</si>
  <si>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</si>
  <si>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</si>
  <si>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</si>
  <si>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</si>
  <si>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</si>
  <si>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</si>
  <si>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</si>
  <si>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</si>
  <si>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</si>
  <si>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</si>
  <si>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</si>
  <si>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</si>
  <si>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</si>
  <si>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</si>
  <si>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</si>
  <si>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</si>
  <si>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</si>
  <si>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</si>
  <si>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</si>
  <si>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</si>
  <si>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</si>
  <si>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</si>
  <si>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</si>
  <si>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</si>
  <si>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</si>
  <si>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</si>
  <si>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</si>
  <si>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</si>
  <si>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</si>
  <si>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</si>
  <si>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</si>
  <si>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</si>
  <si>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</si>
  <si>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</si>
  <si>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</si>
  <si>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</si>
  <si>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</si>
  <si>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</si>
  <si>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</si>
  <si>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</si>
  <si>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</si>
  <si>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</si>
  <si>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</si>
  <si>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</si>
  <si>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</si>
  <si>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</si>
  <si>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</si>
  <si>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</si>
  <si>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</si>
  <si>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</si>
  <si>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</si>
  <si>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</si>
  <si>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</si>
  <si>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</si>
  <si>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</si>
  <si>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</si>
  <si>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</si>
  <si>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</si>
  <si>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</si>
  <si>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</si>
  <si>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</si>
  <si>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</si>
  <si>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</si>
  <si>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</si>
  <si>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</si>
  <si>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</si>
  <si>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</si>
  <si>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</si>
  <si>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</si>
  <si>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</si>
  <si>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</si>
  <si>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</si>
  <si>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</si>
  <si>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</si>
  <si>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</si>
  <si>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</si>
  <si>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</si>
  <si>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</si>
  <si>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</si>
  <si>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</si>
  <si>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</si>
  <si>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</si>
  <si>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</si>
  <si>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</si>
  <si>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</si>
  <si>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</si>
  <si>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</si>
  <si>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</si>
  <si>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</si>
  <si>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</si>
  <si>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</si>
  <si>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</si>
  <si>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</si>
  <si>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</si>
  <si>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</si>
  <si>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</si>
  <si>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</si>
  <si>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</si>
  <si>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</si>
  <si>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</si>
  <si>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</si>
  <si>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</si>
  <si>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</si>
  <si>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</si>
  <si>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</si>
  <si>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</si>
  <si>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</si>
  <si>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</si>
  <si>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</si>
  <si>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</si>
  <si>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</si>
  <si>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</si>
  <si>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</si>
  <si>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</si>
  <si>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</si>
  <si>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</si>
  <si>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</si>
  <si>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</si>
  <si>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</si>
  <si>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</si>
  <si>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</si>
  <si>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</si>
  <si>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</si>
  <si>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</si>
  <si>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</si>
  <si>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</si>
  <si>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</si>
  <si>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</si>
  <si>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</si>
  <si>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</si>
  <si>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</si>
  <si>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</si>
  <si>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</si>
  <si>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</si>
  <si>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</si>
  <si>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</si>
  <si>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</si>
  <si>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</si>
  <si>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</si>
  <si>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</si>
  <si>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</si>
  <si>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</si>
  <si>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</si>
  <si>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</si>
  <si>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</si>
  <si>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</si>
  <si>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</si>
  <si>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</si>
  <si>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</si>
  <si>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</si>
  <si>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</si>
  <si>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</si>
  <si>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</si>
  <si>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</si>
  <si>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</si>
  <si>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</si>
  <si>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</si>
  <si>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</si>
  <si>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</si>
  <si>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</si>
  <si>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</si>
  <si>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</si>
  <si>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</si>
  <si>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</si>
  <si>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</si>
  <si>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</si>
  <si>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</si>
  <si>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</si>
  <si>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</si>
  <si>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</si>
  <si>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</si>
  <si>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</si>
  <si>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</si>
  <si>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</si>
  <si>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</si>
  <si>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</si>
  <si>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</si>
  <si>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</si>
  <si>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</si>
  <si>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</si>
  <si>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</si>
  <si>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</si>
  <si>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</si>
  <si>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</si>
  <si>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</si>
  <si>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</si>
  <si>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</si>
  <si>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</si>
  <si>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</si>
  <si>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</si>
  <si>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</si>
  <si>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</si>
  <si>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</si>
  <si>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</si>
  <si>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</si>
  <si>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</si>
  <si>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</si>
  <si>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</si>
  <si>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</si>
  <si>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</si>
  <si>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</si>
  <si>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</si>
  <si>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</si>
  <si>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</si>
  <si>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</si>
  <si>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</si>
  <si>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</si>
  <si>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</si>
  <si>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</si>
  <si>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</si>
  <si>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</si>
  <si>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</si>
  <si>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</si>
  <si>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</si>
  <si>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</si>
  <si>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</si>
  <si>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</si>
  <si>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</si>
  <si>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</si>
  <si>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</si>
  <si>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</si>
  <si>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</si>
  <si>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</si>
  <si>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</si>
  <si>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</si>
  <si>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</si>
  <si>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</si>
  <si>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</si>
  <si>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</si>
  <si>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</si>
  <si>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</si>
  <si>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</si>
  <si>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</si>
  <si>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</si>
  <si>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</si>
  <si>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</si>
  <si>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</si>
  <si>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</si>
  <si>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</si>
  <si>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</si>
  <si>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</si>
  <si>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</si>
  <si>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</si>
  <si>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</si>
  <si>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</si>
  <si>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</si>
  <si>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</si>
  <si>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</si>
  <si>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</si>
  <si>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</si>
  <si>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</si>
  <si>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</si>
  <si>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</si>
  <si>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</si>
  <si>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</si>
  <si>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</si>
  <si>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</si>
  <si>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</si>
  <si>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</si>
  <si>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</si>
  <si>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</si>
  <si>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</si>
  <si>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</si>
  <si>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</si>
  <si>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</si>
  <si>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</si>
  <si>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</si>
  <si>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</si>
  <si>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</si>
  <si>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</si>
  <si>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</si>
  <si>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</si>
  <si>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</si>
  <si>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</si>
  <si>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</si>
  <si>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</si>
  <si>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</si>
  <si>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</si>
  <si>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</si>
  <si>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</si>
  <si>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</si>
  <si>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</si>
  <si>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</si>
  <si>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</si>
  <si>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</si>
  <si>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</si>
  <si>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</si>
  <si>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</si>
  <si>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</si>
  <si>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</si>
  <si>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</si>
  <si>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</si>
  <si>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</si>
  <si>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</si>
  <si>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</si>
  <si>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</si>
  <si>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</si>
  <si>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</si>
  <si>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</si>
  <si>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</si>
  <si>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</si>
  <si>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</si>
  <si>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</si>
  <si>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</si>
  <si>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</si>
  <si>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</si>
  <si>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</si>
  <si>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</si>
  <si>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</si>
  <si>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</si>
  <si>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</si>
  <si>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</si>
  <si>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</si>
  <si>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</si>
  <si>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</si>
  <si>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</si>
  <si>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</si>
  <si>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</si>
  <si>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</si>
  <si>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</si>
  <si>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</si>
  <si>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</si>
  <si>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</si>
  <si>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</si>
  <si>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</si>
  <si>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</si>
  <si>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</si>
  <si>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</si>
  <si>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</si>
  <si>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</si>
  <si>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</si>
  <si>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</si>
  <si>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</si>
  <si>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</si>
  <si>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</si>
  <si>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</si>
  <si>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</si>
  <si>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</si>
  <si>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</si>
  <si>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</si>
  <si>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</si>
  <si>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</si>
  <si>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</si>
  <si>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</si>
  <si>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</si>
  <si>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</si>
  <si>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</si>
  <si>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</si>
  <si>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</si>
  <si>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</si>
  <si>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</si>
  <si>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</si>
  <si>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</si>
  <si>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</si>
  <si>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</si>
  <si>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</si>
  <si>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</si>
  <si>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</si>
  <si>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</si>
  <si>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</si>
  <si>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</si>
  <si>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</si>
  <si>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</si>
  <si>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</si>
  <si>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</si>
  <si>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</si>
  <si>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</si>
  <si>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</si>
  <si>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</si>
  <si>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</si>
  <si>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</si>
  <si>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</si>
  <si>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</si>
  <si>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</si>
  <si>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</si>
  <si>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</si>
  <si>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</si>
  <si>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</si>
  <si>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</si>
  <si>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</si>
  <si>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</si>
  <si>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</si>
  <si>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</si>
  <si>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</si>
  <si>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</si>
  <si>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</si>
  <si>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</si>
  <si>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</si>
  <si>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</si>
  <si>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</si>
  <si>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</si>
  <si>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</si>
  <si>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</si>
  <si>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</si>
  <si>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</si>
  <si>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</si>
  <si>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</si>
  <si>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</si>
  <si>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</si>
  <si>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</si>
  <si>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</si>
  <si>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</si>
  <si>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</si>
  <si>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</si>
  <si>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</si>
  <si>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</si>
  <si>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</si>
  <si>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</si>
  <si>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</si>
  <si>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</si>
  <si>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</si>
  <si>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</si>
  <si>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</si>
  <si>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</si>
  <si>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</si>
  <si>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</si>
  <si>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</si>
  <si>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</si>
  <si>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</si>
  <si>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</si>
  <si>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</si>
  <si>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</si>
  <si>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</si>
  <si>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</si>
  <si>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</si>
  <si>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</si>
  <si>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</si>
  <si>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</si>
  <si>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</si>
  <si>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</si>
  <si>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</si>
  <si>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</si>
  <si>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</si>
  <si>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</si>
  <si>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</si>
  <si>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</si>
  <si>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</si>
  <si>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</si>
  <si>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</si>
  <si>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</si>
  <si>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</si>
  <si>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</si>
  <si>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</si>
  <si>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</si>
  <si>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</si>
  <si>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</si>
  <si>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</si>
  <si>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</si>
  <si>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</si>
  <si>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</si>
  <si>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</si>
  <si>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</si>
  <si>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</si>
  <si>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</si>
  <si>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</si>
  <si>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</si>
  <si>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</si>
  <si>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</si>
  <si>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</si>
  <si>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</si>
  <si>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</si>
  <si>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</si>
  <si>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</si>
  <si>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</si>
  <si>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</si>
  <si>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</si>
  <si>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</si>
  <si>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</si>
  <si>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</si>
  <si>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</si>
  <si>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</si>
  <si>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</si>
  <si>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</si>
  <si>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</si>
  <si>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</si>
  <si>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</si>
  <si>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</si>
  <si>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</si>
  <si>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</si>
  <si>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</si>
  <si>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</si>
  <si>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</si>
  <si>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</si>
  <si>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</si>
  <si>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</si>
  <si>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</si>
  <si>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</si>
  <si>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</si>
  <si>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</si>
  <si>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</si>
  <si>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</si>
  <si>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</si>
  <si>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</si>
  <si>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</si>
  <si>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</si>
  <si>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</si>
  <si>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</si>
  <si>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</si>
  <si>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</si>
  <si>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</si>
  <si>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</si>
  <si>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</si>
  <si>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</si>
  <si>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</si>
  <si>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</si>
  <si>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</si>
  <si>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</si>
  <si>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</si>
  <si>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</si>
  <si>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</si>
  <si>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</si>
  <si>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</si>
  <si>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</si>
  <si>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</si>
  <si>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</si>
  <si>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</si>
  <si>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</si>
  <si>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</si>
  <si>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</si>
  <si>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</si>
  <si>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</si>
  <si>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</si>
  <si>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</si>
  <si>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</si>
  <si>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</si>
  <si>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</si>
  <si>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</si>
  <si>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</si>
  <si>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</si>
  <si>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</si>
  <si>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</si>
  <si>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</si>
  <si>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</si>
  <si>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</si>
  <si>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</si>
  <si>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</si>
  <si>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</si>
  <si>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</si>
  <si>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</si>
  <si>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</si>
  <si>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</si>
  <si>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</si>
  <si>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</si>
  <si>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</si>
  <si>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</si>
  <si>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</si>
  <si>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</si>
  <si>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</si>
  <si>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</si>
  <si>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</si>
  <si>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</si>
  <si>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</si>
  <si>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</si>
  <si>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</si>
  <si>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</si>
  <si>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</si>
  <si>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</si>
  <si>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</si>
  <si>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</si>
  <si>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</si>
  <si>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</si>
  <si>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</si>
  <si>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</si>
  <si>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</si>
  <si>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</si>
  <si>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</si>
  <si>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</si>
  <si>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</si>
  <si>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</si>
  <si>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</si>
  <si>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</si>
  <si>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</si>
  <si>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</si>
  <si>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</si>
  <si>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</si>
  <si>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</si>
  <si>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</si>
  <si>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</si>
  <si>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</si>
  <si>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</si>
  <si>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</si>
  <si>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</si>
  <si>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</si>
  <si>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</si>
  <si>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</si>
  <si>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</si>
  <si>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</si>
  <si>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</si>
  <si>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</si>
  <si>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</si>
  <si>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</si>
  <si>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</si>
  <si>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</si>
  <si>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</si>
  <si>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</si>
  <si>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</si>
  <si>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</si>
  <si>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</si>
  <si>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</si>
  <si>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</si>
  <si>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</si>
  <si>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</si>
  <si>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</si>
  <si>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</si>
  <si>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</si>
  <si>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</si>
  <si>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</si>
  <si>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</si>
  <si>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</si>
  <si>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</si>
  <si>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</si>
  <si>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</si>
  <si>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</si>
  <si>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</si>
  <si>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</si>
  <si>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</si>
  <si>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</si>
  <si>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</si>
  <si>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</si>
  <si>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</si>
  <si>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</si>
  <si>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</si>
  <si>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</si>
  <si>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</si>
  <si>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</si>
  <si>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</si>
  <si>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</si>
  <si>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</si>
  <si>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</si>
  <si>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</si>
  <si>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</si>
  <si>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</si>
  <si>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</si>
  <si>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</si>
  <si>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</si>
  <si>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</si>
  <si>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</si>
  <si>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</si>
  <si>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</si>
  <si>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</si>
  <si>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</si>
  <si>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</si>
  <si>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</si>
  <si>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</si>
  <si>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</si>
  <si>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</si>
  <si>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</si>
  <si>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</si>
  <si>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</si>
  <si>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</si>
  <si>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</si>
  <si>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</si>
  <si>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</si>
  <si>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</si>
  <si>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</si>
  <si>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</si>
  <si>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</si>
  <si>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</si>
  <si>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</si>
  <si>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</si>
  <si>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</si>
  <si>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</si>
  <si>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</si>
  <si>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</si>
  <si>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</si>
  <si>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</si>
  <si>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</si>
  <si>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</si>
  <si>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</si>
  <si>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</si>
  <si>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</si>
  <si>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</si>
  <si>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</si>
  <si>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</si>
  <si>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</si>
  <si>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</si>
  <si>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</si>
  <si>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</si>
  <si>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</si>
  <si>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</si>
  <si>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</si>
  <si>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</si>
  <si>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</si>
  <si>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</si>
  <si>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</si>
  <si>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</si>
  <si>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</si>
  <si>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</si>
  <si>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</si>
  <si>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</si>
  <si>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</si>
  <si>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</si>
  <si>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</si>
  <si>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</si>
  <si>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</si>
  <si>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</si>
  <si>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</si>
  <si>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</si>
  <si>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</si>
  <si>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</si>
  <si>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</si>
  <si>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</si>
  <si>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</si>
  <si>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</si>
  <si>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</si>
  <si>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</si>
  <si>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</si>
  <si>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</si>
  <si>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</si>
  <si>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</si>
  <si>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</si>
  <si>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</si>
  <si>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</si>
  <si>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</si>
  <si>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</si>
  <si>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</si>
  <si>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</si>
  <si>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</si>
  <si>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</si>
  <si>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</si>
  <si>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</si>
  <si>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</si>
  <si>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</si>
  <si>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</si>
  <si>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</si>
  <si>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</si>
  <si>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</si>
  <si>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</si>
  <si>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</si>
  <si>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</si>
  <si>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</si>
  <si>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</si>
  <si>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</si>
  <si>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</si>
  <si>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</si>
  <si>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</si>
  <si>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</si>
  <si>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</si>
  <si>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</si>
  <si>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</si>
  <si>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</si>
  <si>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</si>
  <si>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</si>
  <si>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</si>
  <si>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</si>
  <si>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</si>
  <si>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</si>
  <si>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</si>
  <si>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</si>
  <si>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</si>
  <si>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</si>
  <si>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</si>
  <si>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</si>
  <si>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</si>
  <si>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</si>
  <si>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</si>
  <si>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</si>
  <si>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</si>
  <si>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</si>
  <si>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</si>
  <si>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</si>
  <si>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</si>
  <si>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</si>
  <si>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</si>
  <si>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</si>
  <si>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</si>
  <si>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</si>
  <si>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</si>
  <si>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</si>
  <si>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</si>
  <si>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</si>
  <si>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</si>
  <si>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</si>
  <si>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</si>
  <si>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</si>
  <si>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</si>
  <si>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</si>
  <si>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</si>
  <si>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</si>
  <si>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</si>
  <si>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</si>
  <si>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</si>
  <si>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</si>
  <si>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</si>
  <si>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</si>
  <si>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</si>
  <si>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</si>
  <si>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</si>
  <si>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</si>
  <si>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</si>
  <si>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</si>
  <si>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</si>
  <si>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</si>
  <si>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</si>
  <si>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</si>
  <si>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</si>
  <si>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</si>
  <si>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</si>
  <si>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</si>
  <si>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</si>
  <si>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</si>
  <si>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</si>
  <si>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</si>
  <si>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</si>
  <si>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</si>
  <si>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</si>
  <si>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</si>
  <si>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</si>
  <si>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</si>
  <si>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</si>
  <si>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</si>
  <si>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</si>
  <si>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</si>
  <si>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</si>
  <si>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</si>
  <si>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</si>
  <si>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</si>
  <si>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</si>
  <si>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</si>
  <si>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</si>
  <si>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</si>
  <si>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</si>
  <si>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</si>
  <si>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</si>
  <si>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</si>
  <si>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</si>
  <si>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</si>
  <si>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</si>
  <si>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</si>
  <si>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</si>
  <si>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</si>
  <si>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</si>
  <si>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</si>
  <si>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</si>
  <si>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</si>
  <si>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</si>
  <si>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</si>
  <si>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</si>
  <si>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</si>
  <si>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</si>
  <si>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</si>
  <si>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</si>
  <si>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</si>
  <si>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</si>
  <si>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</si>
  <si>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</si>
  <si>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</si>
  <si>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</si>
  <si>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</si>
  <si>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</si>
  <si>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</si>
  <si>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</si>
  <si>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</si>
  <si>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</si>
  <si>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</si>
  <si>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</si>
  <si>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</si>
  <si>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</si>
  <si>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</si>
  <si>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</si>
  <si>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</si>
  <si>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</si>
  <si>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</si>
  <si>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</si>
  <si>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</si>
  <si>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</si>
  <si>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</si>
  <si>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</si>
  <si>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</si>
  <si>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</si>
  <si>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</si>
  <si>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</si>
  <si>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</si>
  <si>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</si>
  <si>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</si>
  <si>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</si>
  <si>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</si>
  <si>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</si>
  <si>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</si>
  <si>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</si>
  <si>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</si>
  <si>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</si>
  <si>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</si>
  <si>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</si>
  <si>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</si>
  <si>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</si>
  <si>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</si>
  <si>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</si>
  <si>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</si>
  <si>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</si>
  <si>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</si>
  <si>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</si>
  <si>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</si>
  <si>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</si>
  <si>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</si>
  <si>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</si>
  <si>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</si>
  <si>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</si>
  <si>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</si>
  <si>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</si>
  <si>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</si>
  <si>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</si>
  <si>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</si>
  <si>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</si>
  <si>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</si>
  <si>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</si>
  <si>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</si>
  <si>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</si>
  <si>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</si>
  <si>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</si>
  <si>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</si>
  <si>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</si>
  <si>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</si>
  <si>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</si>
  <si>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</si>
  <si>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</si>
  <si>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</si>
  <si>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</si>
  <si>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</si>
  <si>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</si>
  <si>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</si>
  <si>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</si>
  <si>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</si>
  <si>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</si>
  <si>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</si>
  <si>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</si>
  <si>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</si>
  <si>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</si>
  <si>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</si>
  <si>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</si>
  <si>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</si>
  <si>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</si>
  <si>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</si>
  <si>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</si>
  <si>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</si>
  <si>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</si>
  <si>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</si>
  <si>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</si>
  <si>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</si>
  <si>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</si>
  <si>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</si>
  <si>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</si>
  <si>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</si>
  <si>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</si>
  <si>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</si>
  <si>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</si>
  <si>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</si>
  <si>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</si>
  <si>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</si>
  <si>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</si>
  <si>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</si>
  <si>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</si>
  <si>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</si>
  <si>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</si>
  <si>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</si>
  <si>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</si>
  <si>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</si>
  <si>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</si>
  <si>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</si>
  <si>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</si>
  <si>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</si>
  <si>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</si>
  <si>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</si>
  <si>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</si>
  <si>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</si>
  <si>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</si>
  <si>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</si>
  <si>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</si>
  <si>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</si>
  <si>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</si>
  <si>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</si>
  <si>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</si>
  <si>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</si>
  <si>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</si>
  <si>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</si>
  <si>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</si>
  <si>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</si>
  <si>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</si>
  <si>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</si>
  <si>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</si>
  <si>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</si>
  <si>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</si>
  <si>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</si>
  <si>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</si>
  <si>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</si>
  <si>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</si>
  <si>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</si>
  <si>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</si>
  <si>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</si>
  <si>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</si>
  <si>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</si>
  <si>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</si>
  <si>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</si>
  <si>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</si>
  <si>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</si>
  <si>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</si>
  <si>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</si>
  <si>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</si>
  <si>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</si>
  <si>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</si>
  <si>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</si>
  <si>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</si>
  <si>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</si>
  <si>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</si>
  <si>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</si>
  <si>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</si>
  <si>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</si>
  <si>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</si>
  <si>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</si>
  <si>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</si>
  <si>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</si>
  <si>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</si>
  <si>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</si>
  <si>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</si>
  <si>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</si>
  <si>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</si>
  <si>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</si>
  <si>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</si>
  <si>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</si>
  <si>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</si>
  <si>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</si>
  <si>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</si>
  <si>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</si>
  <si>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</si>
  <si>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</si>
  <si>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</si>
  <si>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</si>
  <si>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</si>
  <si>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</si>
  <si>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</si>
  <si>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</si>
  <si>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</si>
  <si>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</si>
  <si>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</si>
  <si>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</si>
  <si>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</si>
  <si>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</si>
  <si>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</si>
  <si>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</si>
  <si>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</si>
  <si>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</si>
  <si>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</si>
  <si>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</si>
  <si>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</si>
  <si>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</si>
  <si>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</si>
  <si>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</si>
  <si>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</si>
  <si>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</si>
  <si>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</si>
  <si>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</si>
  <si>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</si>
  <si>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</si>
  <si>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</si>
  <si>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</si>
  <si>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</si>
  <si>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</si>
  <si>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</si>
  <si>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</si>
  <si>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</si>
  <si>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</si>
  <si>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</si>
  <si>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</si>
  <si>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</si>
  <si>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</si>
  <si>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</si>
  <si>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</si>
  <si>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</si>
  <si>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</si>
  <si>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</si>
  <si>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</si>
  <si>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</si>
  <si>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</si>
  <si>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</si>
  <si>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</si>
  <si>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</si>
  <si>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</si>
  <si>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</si>
  <si>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</si>
  <si>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</si>
  <si>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</si>
  <si>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</si>
  <si>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</si>
  <si>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</si>
  <si>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</si>
  <si>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</si>
  <si>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</si>
  <si>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</si>
  <si>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</si>
  <si>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</si>
  <si>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</si>
  <si>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</si>
  <si>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</si>
  <si>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</si>
  <si>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</si>
  <si>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</si>
  <si>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</si>
  <si>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</si>
  <si>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</si>
  <si>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</si>
  <si>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</si>
  <si>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</si>
  <si>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</si>
  <si>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</si>
  <si>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</si>
  <si>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</si>
  <si>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</si>
  <si>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</si>
  <si>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</si>
  <si>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</si>
  <si>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</si>
  <si>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</si>
  <si>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</si>
  <si>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</si>
  <si>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</si>
  <si>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</si>
  <si>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</si>
  <si>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</si>
  <si>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</si>
  <si>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</si>
  <si>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</si>
  <si>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</si>
  <si>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</si>
  <si>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</si>
  <si>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</si>
  <si>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</si>
  <si>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</si>
  <si>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</si>
  <si>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</si>
  <si>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</si>
  <si>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</si>
  <si>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</si>
  <si>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</si>
  <si>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</si>
  <si>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</si>
  <si>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</si>
  <si>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</si>
  <si>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</si>
  <si>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</si>
  <si>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</si>
  <si>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</si>
  <si>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</si>
  <si>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</si>
  <si>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</si>
  <si>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</si>
  <si>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</si>
  <si>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</si>
  <si>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</si>
  <si>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</si>
  <si>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</si>
  <si>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</si>
  <si>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</si>
  <si>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</si>
  <si>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</si>
  <si>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</si>
  <si>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</si>
  <si>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</si>
  <si>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</si>
  <si>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</si>
  <si>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</si>
  <si>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</si>
  <si>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</si>
  <si>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</si>
  <si>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</si>
  <si>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</si>
  <si>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</si>
  <si>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</si>
  <si>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</si>
  <si>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</si>
  <si>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</si>
  <si>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</si>
  <si>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</si>
  <si>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</si>
  <si>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</si>
  <si>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</si>
  <si>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</si>
  <si>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</si>
  <si>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</si>
  <si>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</si>
  <si>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</si>
  <si>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</si>
  <si>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</si>
  <si>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</si>
  <si>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</si>
  <si>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</si>
  <si>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</si>
  <si>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</si>
  <si>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</si>
  <si>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</si>
  <si>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</si>
  <si>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</si>
  <si>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</si>
  <si>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</si>
  <si>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</si>
  <si>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</si>
  <si>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</si>
  <si>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</si>
  <si>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</si>
  <si>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</si>
  <si>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</si>
  <si>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</si>
  <si>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</si>
  <si>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</si>
  <si>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</si>
  <si>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</si>
  <si>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</si>
  <si>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</si>
  <si>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</si>
  <si>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</si>
  <si>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</si>
  <si>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</si>
  <si>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</si>
  <si>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</si>
  <si>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</si>
  <si>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</si>
  <si>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</si>
  <si>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</si>
  <si>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</si>
  <si>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</si>
  <si>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</si>
  <si>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</si>
  <si>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</si>
  <si>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</si>
  <si>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</si>
  <si>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</si>
  <si>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</si>
  <si>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</si>
  <si>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</si>
  <si>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</si>
  <si>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</si>
  <si>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</si>
  <si>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</si>
  <si>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</si>
  <si>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</si>
  <si>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</si>
  <si>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</si>
  <si>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</si>
  <si>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</si>
  <si>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</si>
  <si>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</si>
  <si>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</si>
  <si>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</si>
  <si>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</si>
  <si>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</si>
  <si>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</si>
  <si>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</si>
  <si>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</si>
  <si>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</si>
  <si>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</si>
  <si>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</si>
  <si>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</si>
  <si>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</si>
  <si>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</si>
  <si>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</si>
  <si>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</si>
  <si>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</si>
  <si>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</si>
  <si>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</si>
  <si>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</si>
  <si>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</si>
  <si>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</si>
  <si>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</si>
  <si>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</si>
  <si>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</si>
  <si>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</si>
  <si>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</si>
  <si>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</si>
  <si>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</si>
  <si>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</si>
  <si>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</si>
  <si>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</si>
  <si>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</si>
  <si>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</si>
  <si>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</si>
  <si>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</si>
  <si>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</si>
  <si>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</si>
  <si>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</si>
  <si>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</si>
  <si>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</si>
  <si>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</si>
  <si>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</si>
  <si>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</si>
  <si>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</si>
  <si>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</si>
  <si>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</si>
  <si>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</si>
  <si>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</si>
  <si>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</si>
  <si>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</si>
  <si>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</si>
  <si>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</si>
  <si>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</si>
  <si>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</si>
  <si>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</si>
  <si>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</si>
  <si>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</si>
  <si>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</si>
  <si>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</si>
  <si>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</si>
  <si>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</si>
  <si>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</si>
  <si>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</si>
  <si>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</si>
  <si>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</si>
  <si>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</si>
  <si>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</si>
  <si>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</si>
  <si>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</si>
  <si>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</si>
  <si>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</si>
  <si>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</si>
  <si>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</si>
  <si>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</si>
  <si>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</si>
  <si>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</si>
  <si>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</si>
  <si>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</si>
  <si>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</si>
  <si>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</si>
  <si>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</si>
  <si>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</si>
  <si>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</si>
  <si>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</si>
  <si>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</si>
  <si>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</si>
  <si>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</si>
  <si>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</si>
  <si>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</si>
  <si>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</si>
  <si>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</si>
  <si>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</si>
  <si>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</si>
  <si>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</si>
  <si>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</si>
  <si>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</si>
  <si>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</si>
  <si>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</si>
  <si>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</si>
  <si>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</si>
  <si>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</si>
  <si>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</si>
  <si>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</si>
  <si>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</si>
  <si>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</si>
  <si>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</si>
  <si>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</si>
  <si>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</si>
  <si>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</si>
  <si>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</si>
  <si>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</si>
  <si>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</si>
  <si>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</si>
  <si>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</si>
  <si>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</si>
  <si>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</si>
  <si>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</si>
  <si>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</si>
  <si>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</si>
  <si>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</si>
  <si>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</si>
  <si>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</si>
  <si>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</si>
  <si>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</si>
  <si>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</si>
  <si>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</si>
  <si>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</si>
  <si>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</si>
  <si>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</si>
  <si>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</si>
  <si>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</si>
  <si>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</si>
  <si>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</si>
  <si>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</si>
  <si>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</si>
  <si>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</si>
  <si>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</si>
  <si>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</si>
  <si>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</si>
  <si>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</si>
  <si>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</si>
  <si>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</si>
  <si>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</si>
  <si>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</si>
  <si>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</si>
  <si>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</si>
  <si>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</si>
  <si>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</si>
  <si>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</si>
  <si>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</si>
  <si>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</si>
  <si>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</si>
  <si>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</si>
  <si>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</si>
  <si>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</si>
  <si>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</si>
  <si>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</si>
  <si>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</si>
  <si>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</si>
  <si>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</si>
  <si>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</si>
  <si>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</si>
  <si>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</si>
  <si>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</si>
  <si>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</si>
  <si>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</si>
  <si>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</si>
  <si>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</si>
  <si>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</si>
  <si>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</si>
  <si>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</si>
  <si>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</si>
  <si>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</si>
  <si>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</si>
  <si>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</si>
  <si>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</si>
  <si>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</si>
  <si>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</si>
  <si>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</si>
  <si>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</si>
  <si>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</si>
  <si>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</si>
  <si>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</si>
  <si>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</si>
  <si>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</si>
  <si>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</si>
  <si>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</si>
  <si>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</si>
  <si>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</si>
  <si>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</si>
  <si>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</si>
  <si>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</si>
  <si>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</si>
  <si>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</si>
  <si>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</si>
  <si>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</si>
  <si>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</si>
  <si>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</si>
  <si>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</si>
  <si>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</si>
  <si>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</si>
  <si>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</si>
  <si>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</si>
  <si>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</si>
  <si>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</si>
  <si>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</si>
  <si>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</si>
  <si>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</si>
  <si>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</si>
  <si>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</si>
  <si>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</si>
  <si>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</si>
  <si>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</si>
  <si>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</si>
  <si>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</si>
  <si>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</si>
  <si>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</si>
  <si>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</si>
  <si>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</si>
  <si>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</si>
  <si>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</si>
  <si>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</si>
  <si>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</si>
  <si>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</si>
  <si>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</si>
  <si>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</si>
  <si>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</si>
  <si>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</si>
  <si>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</si>
  <si>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</si>
  <si>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</si>
  <si>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</si>
  <si>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</si>
  <si>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</si>
  <si>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</si>
  <si>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</si>
  <si>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</si>
  <si>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</si>
  <si>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</si>
  <si>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</si>
  <si>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</si>
  <si>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</si>
  <si>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</si>
  <si>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</si>
  <si>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</si>
  <si>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</si>
  <si>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</si>
  <si>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</si>
  <si>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</si>
  <si>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</si>
  <si>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</si>
  <si>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</si>
  <si>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</si>
  <si>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</si>
  <si>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</si>
  <si>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</si>
  <si>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</si>
  <si>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</si>
  <si>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</si>
  <si>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</si>
  <si>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</si>
  <si>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</si>
  <si>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</si>
  <si>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</si>
  <si>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</si>
  <si>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</si>
  <si>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</si>
  <si>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</si>
  <si>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</si>
  <si>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</si>
  <si>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</si>
  <si>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</si>
  <si>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</si>
  <si>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</si>
  <si>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</si>
  <si>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</si>
  <si>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</si>
  <si>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</si>
  <si>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</si>
  <si>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</si>
  <si>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</si>
  <si>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</si>
  <si>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</si>
  <si>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</si>
  <si>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</si>
  <si>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</si>
  <si>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</si>
  <si>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</si>
  <si>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</si>
  <si>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</si>
  <si>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</si>
  <si>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</si>
  <si>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</si>
  <si>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</si>
  <si>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</si>
  <si>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</si>
  <si>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</si>
  <si>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</si>
  <si>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</si>
  <si>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</si>
  <si>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</si>
  <si>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</si>
  <si>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</si>
  <si>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</si>
  <si>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</si>
  <si>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</si>
  <si>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</si>
  <si>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</si>
  <si>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</si>
  <si>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</si>
  <si>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</si>
  <si>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</si>
  <si>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</si>
  <si>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</si>
  <si>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</si>
  <si>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</si>
  <si>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</si>
  <si>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</si>
  <si>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</si>
  <si>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</si>
  <si>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</si>
  <si>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</si>
  <si>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</si>
  <si>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</si>
  <si>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</si>
  <si>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</si>
  <si>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</si>
  <si>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</si>
  <si>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</si>
  <si>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</si>
  <si>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</si>
  <si>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</si>
  <si>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</si>
  <si>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</si>
  <si>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</si>
  <si>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</si>
  <si>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</si>
  <si>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</si>
  <si>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</si>
  <si>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</si>
  <si>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</si>
  <si>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</si>
  <si>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</si>
  <si>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</si>
  <si>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</si>
  <si>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</si>
  <si>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</si>
  <si>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</si>
  <si>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</si>
  <si>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</si>
  <si>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</si>
  <si>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</si>
  <si>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</si>
  <si>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</si>
  <si>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</si>
  <si>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</si>
  <si>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</si>
  <si>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</si>
  <si>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</si>
  <si>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</si>
  <si>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</si>
  <si>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</si>
  <si>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</si>
  <si>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</si>
  <si>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</si>
  <si>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</si>
  <si>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</si>
  <si>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</si>
  <si>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</si>
  <si>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</si>
  <si>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</si>
  <si>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</si>
  <si>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</si>
  <si>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</si>
  <si>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</si>
  <si>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</si>
  <si>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</si>
  <si>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</si>
  <si>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</si>
  <si>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</si>
  <si>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</si>
  <si>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</si>
  <si>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</si>
  <si>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</si>
  <si>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</si>
  <si>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</si>
  <si>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</si>
  <si>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</si>
  <si>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</si>
  <si>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</si>
  <si>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</si>
  <si>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</si>
  <si>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</si>
  <si>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</si>
  <si>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</si>
  <si>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</si>
  <si>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</si>
  <si>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</si>
  <si>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</si>
  <si>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</si>
  <si>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</si>
  <si>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</si>
  <si>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</si>
  <si>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</si>
  <si>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</si>
  <si>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</si>
  <si>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</si>
  <si>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</si>
  <si>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</si>
  <si>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</si>
  <si>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</si>
  <si>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</si>
  <si>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</si>
  <si>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</si>
  <si>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</si>
  <si>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</si>
  <si>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</si>
  <si>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</si>
  <si>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</si>
  <si>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</si>
  <si>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</si>
  <si>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</si>
  <si>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</si>
  <si>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</si>
  <si>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</si>
  <si>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</si>
  <si>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</si>
  <si>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</si>
  <si>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</si>
  <si>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</si>
  <si>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</si>
  <si>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</si>
  <si>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</si>
  <si>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</si>
  <si>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</si>
  <si>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</si>
  <si>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</si>
  <si>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</si>
  <si>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</si>
  <si>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</si>
  <si>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</si>
  <si>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</si>
  <si>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</si>
  <si>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</si>
  <si>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</si>
  <si>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</si>
  <si>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</si>
  <si>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</si>
  <si>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</si>
  <si>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</si>
  <si>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</si>
  <si>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</si>
  <si>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</si>
  <si>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</si>
  <si>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</si>
  <si>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</si>
  <si>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</si>
  <si>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</si>
  <si>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</si>
  <si>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</si>
  <si>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</si>
  <si>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</si>
  <si>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</si>
  <si>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</si>
  <si>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</si>
  <si>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</si>
  <si>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</si>
  <si>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</si>
  <si>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</si>
  <si>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</si>
  <si>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</si>
  <si>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</si>
  <si>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</si>
  <si>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</si>
  <si>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</si>
  <si>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</si>
  <si>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</si>
  <si>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</si>
  <si>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</si>
  <si>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</si>
  <si>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</si>
  <si>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</si>
  <si>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</si>
  <si>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</si>
  <si>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</si>
  <si>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</si>
  <si>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</si>
  <si>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</si>
  <si>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</si>
  <si>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</si>
  <si>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</si>
  <si>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</si>
  <si>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</si>
  <si>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</si>
  <si>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</si>
  <si>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</si>
  <si>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</si>
  <si>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</si>
  <si>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</si>
  <si>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</si>
  <si>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</si>
  <si>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</si>
  <si>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</si>
  <si>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</si>
  <si>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</si>
  <si>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</si>
  <si>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</si>
  <si>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</si>
  <si>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</si>
  <si>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</si>
  <si>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</si>
  <si>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</si>
  <si>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</si>
  <si>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</si>
  <si>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</si>
  <si>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</si>
  <si>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</si>
  <si>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</si>
  <si>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</si>
  <si>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</si>
  <si>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</si>
  <si>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</si>
  <si>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</si>
  <si>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</si>
  <si>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</si>
  <si>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</si>
  <si>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</si>
  <si>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</si>
  <si>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</si>
  <si>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</si>
  <si>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</si>
  <si>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</si>
  <si>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</si>
  <si>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</si>
  <si>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</si>
  <si>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</si>
  <si>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</si>
  <si>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</si>
  <si>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</si>
  <si>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</si>
  <si>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</si>
  <si>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</si>
  <si>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</si>
  <si>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</si>
  <si>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</si>
  <si>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</si>
  <si>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</si>
  <si>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</si>
  <si>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</si>
  <si>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</si>
  <si>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</si>
  <si>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</si>
  <si>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</si>
  <si>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</si>
  <si>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</si>
  <si>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</si>
  <si>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</si>
  <si>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</si>
  <si>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</si>
  <si>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</si>
  <si>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</si>
  <si>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</si>
  <si>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</si>
  <si>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</si>
  <si>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</si>
  <si>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</si>
  <si>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</si>
  <si>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</si>
  <si>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</si>
  <si>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</si>
  <si>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</si>
  <si>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</si>
  <si>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</si>
  <si>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</si>
  <si>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</si>
  <si>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</si>
  <si>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</si>
  <si>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</si>
  <si>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</si>
  <si>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</si>
  <si>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</si>
  <si>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</si>
  <si>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</si>
  <si>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</si>
  <si>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</si>
  <si>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</si>
  <si>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</si>
  <si>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</si>
  <si>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</si>
  <si>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</si>
  <si>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</si>
  <si>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</si>
  <si>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</si>
  <si>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</si>
  <si>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</si>
  <si>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</si>
  <si>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</si>
  <si>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</si>
  <si>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</si>
  <si>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</si>
  <si>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</si>
  <si>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</si>
  <si>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</si>
  <si>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</si>
  <si>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</si>
  <si>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</si>
  <si>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</si>
  <si>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</si>
  <si>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</si>
  <si>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</si>
  <si>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</si>
  <si>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</si>
  <si>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</si>
  <si>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</si>
  <si>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</si>
  <si>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</si>
  <si>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</si>
  <si>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</si>
  <si>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</si>
  <si>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</si>
  <si>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</si>
  <si>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</si>
  <si>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</si>
  <si>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</si>
  <si>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</si>
  <si>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</si>
  <si>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</si>
  <si>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</si>
  <si>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</si>
  <si>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</si>
  <si>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</si>
  <si>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</si>
  <si>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</si>
  <si>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</si>
  <si>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</si>
  <si>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</si>
  <si>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</si>
  <si>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</si>
  <si>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</si>
  <si>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</si>
  <si>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</si>
  <si>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</si>
  <si>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</si>
  <si>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</si>
  <si>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</si>
  <si>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</si>
  <si>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</si>
  <si>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</si>
  <si>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</si>
  <si>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</si>
  <si>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</si>
  <si>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</si>
  <si>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</si>
  <si>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</si>
  <si>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</si>
  <si>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</si>
  <si>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</si>
  <si>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</si>
  <si>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</si>
  <si>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</si>
  <si>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</si>
  <si>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</si>
  <si>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</si>
  <si>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</si>
  <si>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</si>
  <si>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</si>
  <si>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</si>
  <si>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</si>
  <si>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</si>
  <si>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</si>
  <si>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</si>
  <si>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</si>
  <si>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</si>
  <si>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</si>
  <si>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</si>
  <si>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</si>
  <si>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</si>
  <si>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</si>
  <si>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</si>
  <si>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</si>
  <si>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</si>
  <si>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</si>
  <si>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</si>
  <si>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</si>
  <si>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</si>
  <si>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</si>
  <si>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</si>
  <si>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</si>
  <si>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</si>
  <si>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</si>
  <si>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</si>
  <si>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</si>
  <si>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</si>
  <si>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</si>
  <si>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</si>
  <si>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</si>
  <si>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</si>
  <si>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</si>
  <si>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</si>
  <si>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</si>
  <si>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</si>
  <si>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</si>
  <si>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</si>
  <si>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</si>
  <si>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</si>
  <si>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</si>
  <si>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</si>
  <si>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</si>
  <si>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</si>
  <si>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</si>
  <si>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</si>
  <si>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</si>
  <si>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</si>
  <si>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</si>
  <si>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</si>
  <si>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</si>
  <si>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</si>
  <si>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</si>
  <si>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</si>
  <si>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</si>
  <si>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</si>
  <si>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</si>
  <si>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</si>
  <si>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</si>
  <si>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</si>
  <si>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</si>
  <si>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</si>
  <si>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</si>
  <si>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</si>
  <si>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</si>
  <si>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</si>
  <si>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</si>
  <si>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</si>
  <si>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</si>
  <si>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</si>
  <si>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</si>
  <si>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</si>
  <si>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</si>
  <si>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</si>
  <si>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</si>
  <si>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</si>
  <si>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</si>
  <si>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</si>
  <si>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</si>
  <si>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</si>
  <si>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</si>
  <si>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</si>
  <si>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</si>
  <si>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</si>
  <si>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</si>
  <si>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</si>
  <si>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</si>
  <si>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</si>
  <si>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</si>
  <si>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</si>
  <si>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</si>
  <si>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</si>
  <si>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</si>
  <si>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</si>
  <si>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</si>
  <si>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</si>
  <si>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</si>
  <si>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</si>
  <si>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</si>
  <si>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</si>
  <si>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</si>
  <si>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</si>
  <si>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</si>
  <si>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</si>
  <si>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</si>
  <si>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</si>
  <si>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</si>
  <si>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</si>
  <si>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</si>
  <si>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</si>
  <si>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</si>
  <si>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</si>
  <si>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</si>
  <si>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</si>
  <si>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</si>
  <si>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</si>
  <si>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</si>
  <si>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</si>
  <si>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</si>
  <si>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</si>
  <si>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</si>
  <si>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</si>
  <si>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</si>
  <si>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</si>
  <si>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</si>
  <si>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</si>
  <si>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</si>
  <si>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</si>
  <si>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</si>
  <si>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</si>
  <si>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</si>
  <si>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</si>
  <si>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</si>
  <si>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</si>
  <si>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</si>
  <si>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</si>
  <si>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</si>
  <si>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</si>
  <si>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</si>
  <si>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</si>
  <si>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</si>
  <si>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</si>
  <si>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</si>
  <si>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</si>
  <si>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</si>
  <si>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</si>
  <si>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</si>
  <si>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</si>
  <si>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</si>
  <si>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</si>
  <si>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</si>
  <si>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</si>
  <si>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</si>
  <si>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</si>
  <si>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</si>
  <si>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</si>
  <si>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</si>
  <si>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</si>
  <si>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</si>
  <si>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</si>
  <si>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</si>
  <si>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</si>
  <si>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</si>
  <si>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</si>
  <si>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</si>
  <si>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</si>
  <si>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</si>
  <si>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</si>
  <si>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</si>
  <si>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</si>
  <si>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</si>
  <si>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</si>
  <si>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</si>
  <si>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</si>
  <si>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</si>
  <si>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</si>
  <si>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</si>
  <si>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</si>
  <si>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</si>
  <si>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</si>
  <si>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</si>
  <si>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</si>
  <si>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</si>
  <si>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</si>
  <si>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</si>
  <si>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</si>
  <si>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</si>
  <si>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</si>
  <si>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</si>
  <si>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</si>
  <si>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</si>
  <si>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</si>
  <si>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</si>
  <si>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</si>
  <si>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</si>
  <si>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</si>
  <si>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</si>
  <si>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</si>
  <si>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</si>
  <si>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</si>
  <si>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</si>
  <si>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</si>
  <si>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</si>
  <si>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</si>
  <si>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</si>
  <si>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</si>
  <si>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</si>
  <si>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</si>
  <si>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</si>
  <si>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</si>
  <si>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</si>
  <si>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</si>
  <si>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</si>
  <si>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</si>
  <si>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</si>
  <si>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</si>
  <si>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</si>
  <si>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</si>
  <si>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</si>
  <si>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</si>
  <si>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</si>
  <si>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</si>
  <si>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</si>
  <si>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</si>
  <si>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</si>
  <si>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</si>
  <si>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</si>
  <si>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</si>
  <si>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</si>
  <si>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</si>
  <si>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</si>
  <si>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</si>
  <si>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</si>
  <si>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</si>
  <si>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</si>
  <si>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</si>
  <si>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</si>
  <si>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</si>
  <si>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</si>
  <si>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</si>
  <si>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</si>
  <si>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</si>
  <si>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</si>
  <si>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</si>
  <si>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</si>
  <si>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</si>
  <si>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</si>
  <si>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</si>
  <si>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</si>
  <si>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</si>
  <si>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</si>
  <si>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</si>
  <si>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</si>
  <si>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</si>
  <si>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</si>
  <si>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</si>
  <si>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</si>
  <si>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</si>
  <si>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</si>
  <si>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</si>
  <si>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</si>
  <si>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</si>
  <si>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</si>
  <si>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</si>
  <si>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</si>
  <si>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</si>
  <si>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</si>
  <si>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</si>
  <si>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</si>
  <si>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</si>
  <si>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</si>
  <si>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</si>
  <si>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</si>
  <si>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</si>
  <si>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</si>
  <si>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</si>
  <si>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</si>
  <si>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</si>
  <si>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</si>
  <si>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</si>
  <si>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</si>
  <si>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</si>
  <si>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</si>
  <si>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</si>
  <si>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</si>
  <si>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</si>
  <si>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</si>
  <si>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</si>
  <si>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</si>
  <si>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</si>
  <si>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</si>
  <si>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</si>
  <si>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</si>
  <si>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</si>
  <si>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</si>
  <si>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</si>
  <si>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</si>
  <si>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</si>
  <si>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</si>
  <si>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</si>
  <si>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</si>
  <si>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</si>
  <si>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</si>
  <si>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</si>
  <si>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</si>
  <si>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</si>
  <si>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</si>
  <si>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</si>
  <si>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</si>
  <si>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</si>
  <si>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</si>
  <si>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</si>
  <si>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</si>
  <si>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</si>
  <si>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</si>
  <si>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</si>
  <si>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</si>
  <si>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</si>
  <si>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</si>
  <si>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</si>
  <si>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</si>
  <si>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</si>
  <si>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</si>
  <si>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</si>
  <si>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</si>
  <si>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</si>
  <si>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</si>
  <si>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</si>
  <si>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</si>
  <si>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</si>
  <si>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</si>
  <si>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</si>
  <si>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</si>
  <si>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</si>
  <si>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</si>
  <si>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</si>
  <si>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</si>
  <si>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</si>
  <si>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</si>
  <si>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</si>
  <si>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</si>
  <si>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</si>
  <si>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</si>
  <si>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</si>
  <si>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</si>
  <si>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</si>
  <si>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</si>
  <si>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</si>
  <si>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</si>
  <si>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</si>
  <si>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</si>
  <si>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</si>
  <si>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</si>
  <si>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</si>
  <si>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</si>
  <si>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</si>
  <si>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</si>
  <si>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</si>
  <si>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</si>
  <si>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</si>
  <si>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</si>
  <si>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</si>
  <si>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</si>
  <si>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</si>
  <si>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</si>
  <si>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</si>
  <si>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</si>
  <si>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</si>
  <si>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</si>
  <si>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</si>
  <si>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</si>
  <si>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</si>
  <si>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</si>
  <si>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</si>
  <si>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</si>
  <si>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</si>
  <si>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</si>
  <si>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</si>
  <si>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</si>
  <si>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</si>
  <si>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</si>
  <si>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</si>
  <si>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</si>
  <si>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</si>
  <si>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</si>
  <si>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</si>
  <si>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</si>
  <si>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</si>
  <si>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</si>
  <si>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</si>
  <si>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</si>
  <si>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</si>
  <si>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</si>
  <si>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</si>
  <si>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</si>
  <si>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</si>
  <si>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</si>
  <si>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</si>
  <si>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</si>
  <si>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</si>
  <si>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</si>
  <si>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</si>
  <si>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</si>
  <si>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</si>
  <si>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</si>
  <si>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</si>
  <si>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</si>
  <si>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</si>
  <si>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</si>
  <si>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</si>
  <si>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</si>
  <si>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</si>
  <si>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</si>
  <si>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</si>
  <si>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</si>
  <si>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</si>
  <si>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</si>
  <si>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</si>
  <si>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</si>
  <si>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</si>
  <si>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</si>
  <si>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</si>
  <si>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</si>
  <si>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</si>
  <si>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</si>
  <si>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</si>
  <si>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</si>
  <si>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</si>
  <si>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</si>
  <si>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</si>
  <si>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</si>
  <si>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</si>
  <si>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</si>
  <si>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</si>
  <si>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</si>
  <si>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</si>
  <si>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</si>
  <si>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</si>
  <si>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</si>
  <si>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</si>
  <si>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</si>
  <si>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</si>
  <si>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</si>
  <si>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</si>
  <si>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</si>
  <si>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</si>
  <si>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</si>
  <si>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</si>
  <si>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</si>
  <si>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</si>
  <si>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</si>
  <si>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</si>
  <si>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</si>
  <si>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</si>
  <si>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</si>
  <si>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</si>
  <si>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</si>
  <si>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</si>
  <si>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</si>
  <si>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</si>
  <si>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</si>
  <si>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</si>
  <si>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</si>
  <si>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</si>
  <si>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</si>
  <si>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</si>
  <si>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</si>
  <si>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</si>
  <si>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</si>
  <si>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</si>
  <si>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</si>
  <si>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</si>
  <si>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</si>
  <si>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</si>
  <si>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</si>
  <si>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</si>
  <si>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</si>
  <si>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</si>
  <si>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</si>
  <si>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</si>
  <si>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</si>
  <si>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</si>
  <si>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</si>
  <si>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</si>
  <si>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</si>
  <si>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</si>
  <si>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</si>
  <si>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</si>
  <si>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</si>
  <si>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</si>
  <si>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</si>
  <si>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</si>
  <si>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</si>
  <si>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</si>
  <si>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</si>
  <si>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</si>
  <si>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</si>
  <si>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</si>
  <si>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</si>
  <si>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</si>
  <si>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</si>
  <si>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</si>
  <si>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</si>
  <si>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</si>
  <si>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</si>
  <si>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</si>
  <si>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</si>
  <si>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</si>
  <si>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</si>
  <si>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</si>
  <si>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</si>
  <si>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</si>
  <si>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</si>
  <si>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</si>
  <si>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</si>
  <si>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</si>
  <si>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</si>
  <si>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</si>
  <si>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</si>
  <si>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</si>
  <si>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</si>
  <si>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</si>
  <si>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</si>
  <si>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</si>
  <si>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</si>
  <si>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</si>
  <si>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</si>
  <si>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</si>
  <si>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</si>
  <si>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</si>
  <si>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</si>
  <si>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</si>
  <si>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</si>
  <si>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</si>
  <si>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</si>
  <si>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</si>
  <si>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</si>
  <si>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</si>
  <si>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</si>
  <si>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</si>
  <si>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</si>
  <si>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</si>
  <si>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</si>
  <si>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</si>
  <si>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</si>
  <si>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</si>
  <si>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</si>
  <si>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</si>
  <si>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</si>
  <si>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</si>
  <si>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</si>
  <si>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</si>
  <si>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</si>
  <si>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</si>
  <si>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</si>
  <si>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</si>
  <si>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</si>
  <si>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</si>
  <si>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</si>
  <si>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</si>
  <si>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</si>
  <si>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</si>
  <si>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</si>
  <si>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</si>
  <si>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</si>
  <si>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</si>
  <si>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</si>
  <si>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</si>
  <si>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</si>
  <si>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</si>
  <si>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</si>
  <si>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</si>
  <si>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</si>
  <si>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</si>
  <si>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</si>
  <si>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</si>
  <si>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</si>
  <si>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</si>
  <si>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</si>
  <si>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</si>
  <si>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</si>
  <si>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</si>
  <si>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</si>
  <si>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</si>
  <si>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</si>
  <si>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</si>
  <si>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</si>
  <si>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</si>
  <si>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</si>
  <si>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</si>
  <si>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</si>
  <si>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</si>
  <si>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</si>
  <si>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</si>
  <si>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</si>
  <si>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</si>
  <si>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</si>
  <si>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</si>
  <si>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</si>
  <si>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</si>
  <si>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</si>
  <si>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</si>
  <si>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</si>
  <si>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</si>
  <si>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</si>
  <si>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</si>
  <si>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</si>
  <si>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</si>
  <si>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</si>
  <si>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</si>
  <si>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</si>
  <si>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</si>
  <si>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</si>
  <si>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</si>
  <si>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</si>
  <si>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</si>
  <si>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</si>
  <si>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</si>
  <si>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</si>
  <si>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</si>
  <si>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</si>
  <si>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</si>
  <si>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</si>
  <si>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</si>
  <si>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</si>
  <si>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</si>
  <si>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</si>
  <si>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</si>
  <si>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</si>
  <si>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</si>
  <si>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</si>
  <si>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</si>
  <si>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</si>
  <si>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</si>
  <si>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</si>
  <si>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</si>
  <si>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</si>
  <si>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</si>
  <si>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</si>
  <si>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</si>
  <si>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</si>
  <si>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</si>
  <si>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</si>
  <si>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</si>
  <si>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</si>
  <si>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</si>
  <si>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</si>
  <si>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</si>
  <si>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</si>
  <si>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</si>
  <si>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</si>
  <si>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</si>
  <si>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</si>
  <si>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</si>
  <si>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</si>
  <si>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</si>
  <si>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</si>
  <si>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</si>
  <si>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</si>
  <si>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</si>
  <si>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</si>
  <si>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</si>
  <si>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</si>
  <si>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</si>
  <si>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</si>
  <si>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</si>
  <si>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</si>
  <si>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</si>
  <si>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</si>
  <si>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</si>
  <si>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</si>
  <si>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</si>
  <si>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</si>
  <si>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</si>
  <si>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</si>
  <si>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</si>
  <si>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</si>
  <si>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</si>
  <si>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</si>
  <si>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</si>
  <si>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</si>
  <si>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</si>
  <si>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</si>
  <si>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</si>
  <si>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</si>
  <si>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</si>
  <si>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</si>
  <si>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</si>
  <si>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</si>
  <si>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</si>
  <si>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</si>
  <si>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</si>
  <si>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</si>
  <si>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</si>
  <si>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</si>
  <si>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</si>
  <si>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</si>
  <si>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</si>
  <si>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</si>
  <si>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</si>
  <si>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</si>
  <si>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</si>
  <si>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</si>
  <si>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</si>
  <si>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</si>
  <si>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</si>
  <si>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</si>
  <si>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</si>
  <si>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</si>
  <si>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</si>
  <si>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</si>
  <si>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</si>
  <si>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</si>
  <si>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</si>
  <si>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</si>
  <si>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</si>
  <si>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</si>
  <si>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</si>
  <si>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</si>
  <si>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</si>
  <si>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</si>
  <si>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</si>
  <si>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</si>
  <si>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</si>
  <si>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</si>
  <si>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</si>
  <si>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</si>
  <si>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</si>
  <si>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</si>
  <si>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</si>
  <si>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</si>
  <si>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</si>
  <si>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</si>
  <si>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</si>
  <si>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</si>
  <si>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</si>
  <si>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</si>
  <si>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</si>
  <si>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</si>
  <si>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</si>
  <si>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</si>
  <si>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</si>
  <si>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</si>
  <si>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</si>
  <si>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</si>
  <si>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</si>
  <si>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</si>
  <si>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</si>
  <si>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</si>
  <si>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</si>
  <si>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</si>
  <si>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</si>
  <si>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</si>
  <si>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</si>
  <si>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</si>
  <si>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</si>
  <si>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</si>
  <si>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</si>
  <si>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</si>
  <si>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</si>
  <si>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</si>
  <si>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</si>
  <si>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</si>
  <si>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</si>
  <si>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</si>
  <si>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</si>
  <si>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</si>
  <si>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</si>
  <si>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</si>
  <si>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</si>
  <si>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</si>
  <si>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</si>
  <si>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</si>
  <si>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</si>
  <si>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</si>
  <si>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</si>
  <si>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</si>
  <si>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</si>
  <si>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</si>
  <si>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</si>
  <si>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</si>
  <si>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</si>
  <si>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</si>
  <si>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</si>
  <si>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</si>
  <si>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</si>
  <si>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</si>
  <si>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</si>
  <si>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</si>
  <si>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</si>
  <si>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</si>
  <si>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</si>
  <si>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</si>
  <si>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</si>
  <si>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</si>
  <si>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</si>
  <si>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</si>
  <si>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</si>
  <si>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</si>
  <si>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</si>
  <si>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</si>
  <si>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</si>
  <si>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</si>
  <si>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</si>
  <si>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</si>
  <si>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</si>
  <si>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</si>
  <si>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</si>
  <si>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</si>
  <si>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</si>
  <si>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</si>
  <si>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</si>
  <si>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</si>
  <si>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</si>
  <si>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</si>
  <si>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</si>
  <si>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</si>
  <si>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</si>
  <si>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</si>
  <si>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</si>
  <si>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</si>
  <si>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</si>
  <si>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</si>
  <si>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</si>
  <si>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</si>
  <si>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</si>
  <si>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</si>
  <si>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</si>
  <si>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</si>
  <si>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</si>
  <si>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</si>
  <si>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</si>
  <si>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</si>
  <si>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</si>
  <si>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</si>
  <si>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</si>
  <si>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</si>
  <si>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</si>
  <si>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</si>
  <si>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</si>
  <si>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</si>
  <si>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</si>
  <si>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</si>
  <si>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</si>
  <si>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</si>
  <si>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</si>
  <si>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</si>
  <si>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</si>
  <si>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</si>
  <si>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</si>
  <si>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</si>
  <si>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</si>
  <si>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</si>
  <si>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</si>
  <si>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</si>
  <si>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</si>
  <si>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</si>
  <si>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</si>
  <si>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</si>
  <si>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</si>
  <si>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</si>
  <si>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</si>
  <si>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</si>
  <si>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</si>
  <si>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</si>
  <si>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</si>
  <si>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</si>
  <si>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</si>
  <si>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</si>
  <si>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</si>
  <si>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</si>
  <si>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</si>
  <si>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</si>
  <si>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</si>
  <si>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</si>
  <si>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</si>
  <si>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</si>
  <si>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</si>
  <si>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</si>
  <si>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</si>
  <si>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</si>
  <si>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</si>
  <si>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</si>
  <si>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</si>
  <si>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</si>
  <si>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</si>
  <si>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</si>
  <si>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</si>
  <si>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</si>
  <si>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</si>
  <si>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</si>
  <si>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</si>
  <si>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</si>
  <si>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</si>
  <si>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</si>
  <si>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</si>
  <si>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</si>
  <si>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</si>
  <si>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</si>
  <si>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</si>
  <si>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</si>
  <si>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</si>
  <si>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</si>
  <si>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</si>
  <si>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</si>
  <si>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</si>
  <si>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</si>
  <si>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</si>
  <si>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</si>
  <si>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</si>
  <si>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</si>
  <si>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</si>
  <si>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</si>
  <si>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</si>
  <si>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</si>
  <si>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</si>
  <si>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</si>
  <si>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</si>
  <si>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</si>
  <si>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</si>
  <si>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</si>
  <si>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</si>
  <si>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</si>
  <si>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</si>
  <si>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</si>
  <si>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</si>
  <si>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</si>
  <si>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</si>
  <si>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</si>
  <si>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</si>
  <si>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</si>
  <si>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</si>
  <si>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</si>
  <si>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</si>
  <si>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</si>
  <si>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</si>
  <si>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</si>
  <si>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</si>
  <si>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</si>
  <si>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</si>
  <si>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</si>
  <si>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</si>
  <si>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</si>
  <si>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</si>
  <si>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</si>
  <si>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</si>
  <si>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</si>
  <si>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</si>
  <si>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</si>
  <si>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</si>
  <si>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</si>
  <si>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</si>
  <si>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</si>
  <si>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</si>
  <si>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</si>
  <si>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</si>
  <si>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</si>
  <si>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</si>
  <si>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</si>
  <si>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</si>
  <si>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</si>
  <si>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</si>
  <si>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</si>
  <si>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</si>
  <si>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</si>
  <si>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</si>
  <si>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</si>
  <si>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</si>
  <si>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</si>
  <si>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</si>
  <si>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</si>
  <si>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</si>
  <si>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</si>
  <si>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</si>
  <si>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</si>
  <si>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</si>
  <si>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</si>
  <si>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</si>
  <si>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</si>
  <si>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</si>
  <si>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</si>
  <si>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</si>
  <si>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</si>
  <si>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</si>
  <si>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</si>
  <si>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</si>
  <si>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</si>
  <si>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</si>
  <si>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</si>
  <si>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</si>
  <si>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</si>
  <si>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</si>
  <si>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</si>
  <si>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</si>
  <si>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</si>
  <si>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</si>
  <si>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</si>
  <si>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</si>
  <si>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</si>
  <si>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</si>
  <si>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</si>
  <si>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</si>
  <si>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</si>
  <si>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</si>
  <si>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</si>
  <si>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</si>
  <si>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</si>
  <si>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</si>
  <si>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</si>
  <si>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</si>
  <si>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</si>
  <si>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</si>
  <si>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</si>
  <si>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</si>
  <si>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</si>
  <si>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</si>
  <si>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</si>
  <si>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</si>
  <si>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</si>
  <si>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</si>
  <si>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</si>
  <si>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</si>
  <si>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</si>
  <si>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</si>
  <si>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</si>
  <si>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</si>
  <si>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</si>
  <si>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</si>
  <si>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</si>
  <si>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</si>
  <si>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</si>
  <si>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</si>
  <si>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</si>
  <si>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</si>
  <si>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</si>
  <si>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</si>
  <si>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</si>
  <si>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</si>
  <si>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</si>
  <si>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</si>
  <si>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</si>
  <si>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</si>
  <si>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</si>
  <si>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</si>
  <si>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</si>
  <si>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</si>
  <si>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</si>
  <si>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</si>
  <si>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</si>
  <si>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</si>
  <si>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</si>
  <si>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</si>
  <si>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</si>
  <si>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</si>
  <si>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</si>
  <si>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</si>
  <si>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</si>
  <si>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</si>
  <si>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</si>
  <si>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</si>
  <si>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</si>
  <si>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</si>
  <si>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</si>
  <si>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</si>
  <si>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</si>
  <si>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</si>
  <si>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</si>
  <si>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</si>
  <si>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</si>
  <si>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</si>
  <si>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</si>
  <si>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</si>
  <si>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</si>
  <si>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</si>
  <si>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</si>
  <si>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</si>
  <si>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</si>
  <si>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</si>
  <si>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</si>
  <si>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</si>
  <si>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</si>
  <si>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</si>
  <si>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</si>
  <si>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</si>
  <si>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</si>
  <si>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</si>
  <si>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</si>
  <si>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</si>
  <si>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</si>
  <si>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</si>
  <si>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</si>
  <si>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</si>
  <si>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</si>
  <si>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</si>
  <si>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</si>
  <si>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</si>
  <si>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</si>
  <si>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</si>
  <si>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</si>
  <si>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</si>
  <si>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</si>
  <si>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</si>
  <si>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</si>
  <si>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</si>
  <si>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</si>
  <si>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</si>
  <si>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</si>
  <si>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</si>
  <si>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</si>
  <si>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</si>
  <si>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</si>
  <si>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</si>
  <si>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</si>
  <si>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</si>
  <si>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</si>
  <si>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</si>
  <si>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</si>
  <si>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</si>
  <si>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</si>
  <si>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</si>
  <si>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</si>
  <si>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</si>
  <si>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</si>
  <si>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</si>
  <si>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</si>
  <si>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</si>
  <si>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</si>
  <si>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</si>
  <si>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</si>
  <si>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</si>
  <si>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</si>
  <si>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</si>
  <si>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</si>
  <si>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</si>
  <si>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</si>
  <si>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</si>
  <si>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</si>
  <si>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</si>
  <si>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</si>
  <si>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</si>
  <si>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</si>
  <si>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</si>
  <si>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</si>
  <si>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</si>
  <si>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</si>
  <si>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</si>
  <si>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</si>
  <si>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</si>
  <si>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</si>
  <si>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</si>
  <si>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</si>
  <si>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</si>
  <si>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</si>
  <si>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</si>
  <si>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</si>
  <si>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</si>
  <si>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</si>
  <si>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</si>
  <si>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</si>
  <si>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</si>
  <si>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</si>
  <si>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</si>
  <si>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</si>
  <si>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</si>
  <si>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</si>
  <si>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</si>
  <si>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</si>
  <si>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</si>
  <si>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</si>
  <si>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</si>
  <si>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</si>
  <si>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</si>
  <si>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</si>
  <si>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</si>
  <si>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</si>
  <si>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</si>
  <si>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</si>
  <si>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</si>
  <si>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</si>
  <si>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</si>
  <si>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</si>
  <si>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</si>
  <si>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</si>
  <si>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</si>
  <si>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</si>
  <si>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</si>
  <si>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</si>
  <si>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</si>
  <si>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</si>
  <si>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</si>
  <si>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</si>
  <si>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</si>
  <si>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</si>
  <si>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</si>
  <si>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</si>
  <si>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</si>
  <si>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</si>
  <si>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</si>
  <si>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</si>
  <si>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</si>
  <si>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</si>
  <si>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</si>
  <si>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</si>
  <si>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</si>
  <si>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</si>
  <si>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</si>
  <si>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</si>
  <si>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</si>
  <si>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</si>
  <si>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</si>
  <si>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</si>
  <si>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</si>
  <si>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</si>
  <si>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</si>
  <si>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</si>
  <si>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</si>
  <si>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</si>
  <si>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</si>
  <si>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</si>
  <si>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</si>
  <si>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</si>
  <si>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</si>
  <si>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</si>
  <si>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</si>
  <si>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</si>
  <si>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</si>
  <si>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</si>
  <si>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</si>
  <si>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</si>
  <si>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</si>
  <si>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</si>
  <si>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</si>
  <si>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</si>
  <si>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</si>
  <si>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</si>
  <si>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</si>
  <si>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</si>
  <si>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</si>
  <si>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</si>
  <si>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</si>
  <si>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</si>
  <si>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</si>
  <si>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</si>
  <si>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</si>
  <si>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</si>
  <si>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</si>
  <si>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</si>
  <si>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</si>
  <si>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</si>
  <si>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</si>
  <si>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</si>
  <si>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</si>
  <si>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</si>
  <si>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</si>
  <si>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</si>
  <si>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</si>
  <si>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</si>
  <si>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</si>
  <si>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</si>
  <si>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</si>
  <si>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</si>
  <si>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</si>
  <si>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</si>
  <si>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</si>
  <si>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</si>
  <si>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</si>
  <si>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</si>
  <si>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</si>
  <si>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</si>
  <si>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</si>
  <si>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</si>
  <si>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</si>
  <si>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</si>
  <si>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</si>
  <si>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</si>
  <si>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</si>
  <si>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</si>
  <si>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</si>
  <si>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</si>
  <si>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</si>
  <si>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</si>
  <si>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</si>
  <si>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</si>
  <si>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</si>
  <si>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</si>
  <si>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</si>
  <si>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</si>
  <si>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</si>
  <si>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</si>
  <si>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</si>
  <si>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</si>
  <si>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</si>
  <si>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</si>
  <si>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</si>
  <si>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</si>
  <si>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</si>
  <si>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</si>
  <si>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</si>
  <si>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</si>
  <si>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</si>
  <si>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</si>
  <si>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</si>
  <si>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</si>
  <si>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</si>
  <si>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</si>
  <si>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</si>
  <si>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</si>
  <si>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</si>
  <si>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</si>
  <si>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</si>
  <si>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</si>
  <si>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</si>
  <si>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</si>
  <si>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</si>
  <si>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</si>
  <si>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</si>
  <si>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</si>
  <si>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</si>
  <si>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</si>
  <si>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</si>
  <si>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</si>
  <si>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</si>
  <si>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</si>
  <si>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</si>
  <si>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</si>
  <si>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</si>
  <si>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</si>
  <si>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</si>
  <si>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</si>
  <si>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</si>
  <si>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</si>
  <si>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</si>
  <si>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</si>
  <si>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</si>
  <si>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</si>
  <si>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</si>
  <si>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</si>
  <si>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</si>
  <si>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</si>
  <si>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</si>
  <si>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</si>
  <si>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</si>
  <si>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</si>
  <si>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</si>
  <si>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</si>
  <si>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</si>
  <si>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</si>
  <si>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</si>
  <si>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</si>
  <si>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</si>
  <si>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</si>
  <si>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</si>
  <si>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</si>
  <si>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</si>
  <si>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</si>
  <si>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</si>
  <si>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</si>
  <si>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</si>
  <si>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</si>
  <si>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</si>
  <si>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</si>
  <si>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</si>
  <si>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</si>
  <si>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</si>
  <si>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</si>
  <si>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</si>
  <si>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</si>
  <si>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</si>
  <si>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</si>
  <si>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</si>
  <si>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</si>
  <si>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</si>
  <si>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</si>
  <si>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</si>
  <si>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</si>
  <si>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</si>
  <si>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</si>
  <si>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</si>
  <si>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</si>
  <si>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</si>
  <si>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</si>
  <si>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</si>
  <si>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</si>
  <si>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</si>
  <si>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</si>
  <si>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</si>
  <si>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</si>
  <si>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</si>
  <si>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</si>
  <si>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</si>
  <si>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</si>
  <si>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</si>
  <si>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</si>
  <si>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</si>
  <si>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</si>
  <si>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</si>
  <si>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</si>
  <si>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</si>
  <si>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</si>
  <si>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</si>
  <si>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</si>
  <si>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</si>
  <si>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</si>
  <si>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</si>
  <si>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</si>
  <si>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</si>
  <si>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</si>
  <si>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</si>
  <si>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</si>
  <si>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</si>
  <si>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</si>
  <si>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</si>
  <si>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</si>
  <si>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</si>
  <si>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</si>
  <si>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</si>
  <si>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</si>
  <si>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</si>
  <si>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</si>
  <si>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</si>
  <si>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</si>
  <si>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</si>
  <si>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</si>
  <si>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</si>
  <si>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</si>
  <si>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</si>
  <si>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</si>
  <si>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</si>
  <si>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</si>
  <si>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</si>
  <si>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</si>
  <si>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</si>
  <si>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</si>
  <si>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</si>
  <si>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</si>
  <si>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</si>
  <si>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</si>
  <si>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</si>
  <si>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</si>
  <si>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</si>
  <si>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</si>
  <si>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</si>
  <si>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</si>
  <si>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</si>
  <si>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</si>
  <si>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</si>
  <si>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</si>
  <si>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</si>
  <si>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</si>
  <si>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</si>
  <si>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</si>
  <si>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</si>
  <si>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</si>
  <si>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</si>
  <si>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</si>
  <si>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</si>
  <si>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</si>
  <si>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</si>
  <si>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</si>
  <si>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</si>
  <si>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</si>
  <si>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</si>
  <si>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</si>
  <si>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</si>
  <si>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</si>
  <si>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</si>
  <si>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</si>
  <si>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</si>
  <si>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</si>
  <si>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</si>
  <si>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</si>
  <si>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</si>
  <si>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</si>
  <si>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</si>
  <si>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</si>
  <si>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</si>
  <si>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</si>
  <si>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</si>
  <si>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</si>
  <si>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</si>
  <si>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</si>
  <si>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</si>
  <si>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</si>
  <si>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</si>
  <si>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</si>
  <si>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</si>
  <si>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</si>
  <si>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</si>
  <si>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</si>
  <si>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</si>
  <si>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</si>
  <si>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</si>
  <si>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</si>
  <si>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</si>
  <si>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</si>
  <si>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</si>
  <si>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</si>
  <si>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</si>
  <si>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</si>
  <si>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</si>
  <si>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</si>
  <si>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</si>
  <si>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</si>
  <si>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</si>
  <si>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</si>
  <si>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</si>
  <si>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</si>
  <si>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</si>
  <si>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</si>
  <si>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</si>
  <si>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</si>
  <si>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</si>
  <si>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</si>
  <si>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</si>
  <si>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</si>
  <si>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</si>
  <si>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</si>
  <si>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</si>
  <si>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</si>
  <si>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</si>
  <si>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</si>
  <si>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</si>
  <si>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</si>
  <si>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</si>
  <si>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</si>
  <si>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</si>
  <si>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</si>
  <si>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</si>
  <si>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</si>
  <si>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</si>
  <si>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</si>
  <si>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</si>
  <si>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</si>
  <si>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</si>
  <si>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</si>
  <si>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</si>
  <si>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</si>
  <si>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</si>
  <si>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</si>
  <si>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</si>
  <si>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</si>
  <si>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</si>
  <si>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</si>
  <si>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</si>
  <si>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</si>
  <si>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</si>
  <si>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</si>
  <si>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</si>
  <si>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</si>
  <si>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</si>
  <si>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</si>
  <si>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</si>
  <si>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</si>
  <si>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</si>
  <si>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</si>
  <si>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</si>
  <si>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</si>
  <si>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</si>
  <si>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</si>
  <si>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</si>
  <si>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</si>
  <si>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</si>
  <si>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</si>
  <si>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</si>
  <si>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</si>
  <si>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</si>
  <si>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</si>
  <si>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</si>
  <si>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</si>
  <si>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</si>
  <si>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</si>
  <si>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</si>
  <si>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</si>
  <si>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</si>
  <si>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</si>
  <si>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</si>
  <si>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</si>
  <si>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</si>
  <si>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</si>
  <si>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</si>
  <si>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</si>
  <si>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</si>
  <si>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</si>
  <si>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</si>
  <si>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</si>
  <si>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</si>
  <si>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</si>
  <si>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</si>
  <si>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</si>
  <si>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</si>
  <si>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</si>
  <si>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</si>
  <si>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</si>
  <si>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</si>
  <si>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</si>
  <si>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</si>
  <si>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</si>
  <si>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</si>
  <si>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</si>
  <si>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</si>
  <si>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</si>
  <si>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</si>
  <si>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</si>
  <si>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</si>
  <si>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</si>
  <si>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</si>
  <si>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</si>
  <si>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</si>
  <si>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</si>
  <si>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</si>
  <si>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</si>
  <si>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</si>
  <si>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</si>
  <si>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</si>
  <si>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</si>
  <si>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</si>
  <si>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</si>
  <si>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</si>
  <si>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</si>
  <si>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</si>
  <si>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</si>
  <si>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</si>
  <si>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</si>
  <si>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</si>
  <si>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</si>
  <si>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</si>
  <si>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</si>
  <si>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</si>
  <si>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</si>
  <si>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</si>
  <si>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</si>
  <si>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</si>
  <si>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</si>
  <si>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</si>
  <si>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</si>
  <si>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</si>
  <si>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</si>
  <si>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</si>
  <si>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</si>
  <si>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</si>
  <si>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</si>
  <si>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</si>
  <si>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</si>
  <si>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</si>
  <si>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</si>
  <si>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</si>
  <si>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</si>
  <si>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</si>
  <si>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</si>
  <si>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</si>
  <si>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</si>
  <si>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</si>
  <si>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</si>
  <si>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</si>
  <si>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</si>
  <si>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</si>
  <si>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</si>
  <si>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</si>
  <si>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</si>
  <si>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</si>
  <si>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</si>
  <si>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</si>
  <si>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</si>
  <si>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</si>
  <si>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</si>
  <si>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</si>
  <si>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</si>
  <si>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</si>
  <si>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</si>
  <si>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</si>
  <si>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</si>
  <si>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</si>
  <si>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</si>
  <si>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</si>
  <si>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</si>
  <si>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</si>
  <si>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</si>
  <si>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</si>
  <si>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</si>
  <si>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</si>
  <si>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</si>
  <si>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</si>
  <si>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</si>
  <si>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</si>
  <si>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</si>
  <si>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</si>
  <si>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</si>
  <si>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</si>
  <si>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</si>
  <si>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</si>
  <si>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</si>
  <si>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</si>
  <si>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</si>
  <si>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</si>
  <si>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</si>
  <si>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</si>
  <si>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</si>
  <si>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</si>
  <si>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</si>
  <si>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</si>
  <si>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</si>
  <si>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</si>
  <si>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</si>
  <si>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</si>
  <si>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</si>
  <si>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</si>
  <si>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</si>
  <si>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</si>
  <si>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</si>
  <si>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</si>
  <si>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</si>
  <si>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</si>
  <si>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</si>
  <si>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</si>
  <si>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</si>
  <si>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</si>
  <si>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</si>
  <si>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</si>
  <si>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</si>
  <si>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</si>
  <si>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</si>
  <si>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</si>
  <si>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</si>
  <si>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</si>
  <si>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</si>
  <si>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</si>
  <si>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</si>
  <si>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</si>
  <si>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</si>
  <si>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</si>
  <si>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</si>
  <si>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</si>
  <si>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</si>
  <si>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</si>
  <si>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</si>
  <si>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</si>
  <si>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</si>
  <si>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</si>
  <si>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</si>
  <si>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</si>
  <si>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</si>
  <si>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</si>
  <si>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</si>
  <si>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</si>
  <si>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</si>
  <si>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</si>
  <si>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</si>
  <si>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</si>
  <si>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</si>
  <si>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</si>
  <si>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</si>
  <si>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</si>
  <si>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</si>
  <si>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</si>
  <si>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</si>
  <si>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</si>
  <si>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</si>
  <si>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</si>
  <si>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</si>
  <si>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</si>
  <si>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</si>
  <si>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</si>
  <si>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</si>
  <si>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</si>
  <si>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</si>
  <si>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</si>
  <si>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</si>
  <si>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</si>
  <si>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</si>
  <si>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</si>
  <si>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</si>
  <si>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</si>
  <si>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</si>
  <si>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</si>
  <si>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</si>
  <si>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</si>
  <si>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</si>
  <si>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</si>
  <si>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</si>
  <si>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</si>
  <si>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</si>
  <si>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</si>
  <si>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</si>
  <si>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</si>
  <si>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</si>
  <si>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</si>
  <si>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</si>
  <si>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</si>
  <si>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</si>
  <si>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</si>
  <si>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</si>
  <si>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</si>
  <si>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</si>
  <si>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</si>
  <si>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</si>
  <si>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</si>
  <si>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</si>
  <si>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</si>
  <si>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</si>
  <si>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</si>
  <si>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</si>
  <si>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</si>
  <si>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</si>
  <si>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</si>
  <si>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</si>
  <si>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</si>
  <si>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</si>
  <si>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</si>
  <si>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</si>
  <si>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</si>
  <si>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</si>
  <si>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</si>
  <si>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</si>
  <si>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</si>
  <si>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</si>
  <si>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</si>
  <si>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</si>
  <si>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</si>
  <si>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</si>
  <si>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</si>
  <si>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</si>
  <si>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</si>
  <si>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</si>
  <si>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</si>
  <si>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</si>
  <si>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</si>
  <si>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</si>
  <si>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</si>
  <si>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</si>
  <si>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</si>
  <si>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</si>
  <si>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</si>
  <si>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</si>
  <si>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</si>
  <si>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</si>
  <si>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</si>
  <si>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</si>
  <si>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</si>
  <si>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</si>
  <si>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</si>
  <si>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</si>
  <si>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</si>
  <si>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</si>
  <si>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</si>
  <si>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</si>
  <si>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</si>
  <si>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</si>
  <si>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</si>
  <si>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</si>
  <si>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</si>
  <si>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</si>
  <si>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</si>
  <si>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</si>
  <si>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</si>
  <si>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</si>
  <si>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</si>
  <si>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</si>
  <si>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</si>
  <si>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</si>
  <si>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</si>
  <si>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</si>
  <si>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</si>
  <si>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</si>
  <si>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</si>
  <si>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</si>
  <si>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</si>
  <si>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</si>
  <si>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</si>
  <si>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</si>
  <si>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</si>
  <si>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</si>
  <si>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</si>
  <si>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</si>
  <si>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</si>
  <si>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</si>
  <si>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</si>
  <si>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</si>
  <si>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</si>
  <si>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</si>
  <si>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</si>
  <si>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</si>
  <si>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</si>
  <si>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</si>
  <si>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</si>
  <si>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</si>
  <si>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</si>
  <si>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</si>
  <si>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</si>
  <si>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</si>
  <si>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</si>
  <si>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</si>
  <si>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</si>
  <si>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</si>
  <si>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</si>
  <si>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</si>
  <si>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</si>
  <si>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</si>
  <si>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</si>
  <si>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</si>
  <si>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</si>
  <si>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</si>
  <si>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</si>
  <si>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</si>
  <si>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</si>
  <si>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</si>
  <si>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</si>
  <si>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</si>
  <si>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</si>
  <si>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</si>
  <si>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</si>
  <si>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</si>
  <si>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</si>
  <si>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</si>
  <si>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</si>
  <si>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</si>
  <si>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</si>
  <si>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</si>
  <si>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</si>
  <si>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</si>
  <si>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</si>
  <si>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</si>
  <si>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</si>
  <si>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</si>
  <si>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</si>
  <si>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</si>
  <si>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</si>
  <si>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</si>
  <si>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</si>
  <si>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</si>
  <si>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</si>
  <si>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</si>
  <si>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</si>
  <si>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</si>
  <si>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</si>
  <si>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</si>
  <si>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</si>
  <si>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</si>
  <si>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</si>
  <si>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</si>
  <si>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</si>
  <si>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</si>
  <si>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</si>
  <si>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</si>
  <si>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</si>
  <si>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</si>
  <si>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</si>
  <si>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</si>
  <si>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</si>
  <si>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</si>
  <si>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</si>
  <si>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</si>
  <si>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</si>
  <si>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</si>
  <si>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</si>
  <si>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</si>
  <si>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</si>
  <si>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</si>
  <si>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</si>
  <si>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</si>
  <si>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</si>
  <si>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</si>
  <si>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</si>
  <si>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</si>
  <si>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</si>
  <si>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</si>
  <si>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</si>
  <si>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</si>
  <si>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</si>
  <si>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</si>
  <si>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</si>
  <si>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</si>
  <si>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</si>
  <si>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</si>
  <si>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</si>
  <si>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</si>
  <si>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</si>
  <si>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</si>
  <si>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</si>
  <si>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</si>
  <si>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</si>
  <si>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</si>
  <si>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</si>
  <si>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</si>
  <si>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</si>
  <si>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</si>
  <si>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</si>
  <si>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</si>
  <si>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</si>
  <si>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</si>
  <si>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</si>
  <si>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</si>
  <si>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</si>
  <si>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</si>
  <si>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</si>
  <si>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</si>
  <si>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</si>
  <si>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</si>
  <si>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</si>
  <si>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</si>
  <si>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</si>
  <si>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</si>
  <si>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</si>
  <si>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</si>
  <si>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</si>
  <si>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</si>
  <si>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</si>
  <si>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</si>
  <si>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</si>
  <si>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</si>
  <si>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</si>
  <si>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</si>
  <si>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</si>
  <si>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</si>
  <si>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</si>
  <si>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</si>
  <si>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</si>
  <si>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</si>
  <si>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</si>
  <si>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</si>
  <si>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</si>
  <si>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</si>
  <si>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</si>
  <si>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</si>
  <si>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</si>
  <si>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</si>
  <si>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</si>
  <si>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</si>
  <si>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</si>
  <si>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</si>
  <si>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</si>
  <si>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</si>
  <si>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</si>
  <si>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</si>
  <si>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</si>
  <si>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</si>
  <si>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</si>
  <si>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</si>
  <si>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</si>
  <si>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</si>
  <si>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</si>
  <si>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</si>
  <si>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</si>
  <si>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</si>
  <si>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</si>
  <si>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</si>
  <si>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</si>
  <si>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</si>
  <si>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</si>
  <si>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</si>
  <si>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</si>
  <si>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</si>
  <si>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</si>
  <si>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</si>
  <si>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</si>
  <si>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</si>
  <si>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</si>
  <si>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</si>
  <si>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</si>
  <si>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</si>
  <si>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</si>
  <si>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</si>
  <si>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</si>
  <si>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</si>
  <si>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</si>
  <si>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</si>
  <si>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</si>
  <si>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</si>
  <si>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</si>
  <si>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</si>
  <si>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</si>
  <si>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</si>
  <si>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</si>
  <si>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</si>
  <si>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</si>
  <si>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</si>
  <si>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</si>
  <si>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</si>
  <si>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</si>
  <si>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</si>
  <si>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</si>
  <si>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</si>
  <si>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</si>
  <si>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</si>
  <si>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</si>
  <si>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</si>
  <si>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</si>
  <si>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</si>
  <si>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</si>
  <si>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</si>
  <si>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</si>
  <si>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</si>
  <si>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</si>
  <si>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</si>
  <si>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</si>
  <si>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</si>
  <si>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</si>
  <si>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</si>
  <si>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</si>
  <si>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</si>
  <si>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</si>
  <si>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</si>
  <si>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</si>
  <si>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</si>
  <si>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</si>
  <si>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</si>
  <si>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</si>
  <si>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</si>
  <si>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</si>
  <si>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</si>
  <si>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</si>
  <si>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</si>
  <si>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</si>
  <si>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</si>
  <si>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</si>
  <si>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</si>
  <si>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</si>
  <si>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</si>
  <si>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</si>
  <si>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</si>
  <si>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</si>
  <si>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</si>
  <si>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</si>
  <si>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</si>
  <si>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</si>
  <si>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</si>
  <si>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</si>
  <si>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</si>
  <si>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</si>
  <si>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</si>
  <si>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</si>
  <si>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</si>
  <si>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</si>
  <si>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</si>
  <si>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</si>
  <si>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</si>
  <si>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</si>
  <si>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</si>
  <si>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</si>
  <si>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</si>
  <si>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</si>
  <si>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</si>
  <si>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</si>
  <si>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</si>
  <si>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</si>
  <si>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</si>
  <si>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</si>
  <si>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</si>
  <si>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</si>
  <si>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</si>
  <si>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</si>
  <si>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</si>
  <si>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</si>
  <si>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</si>
  <si>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</si>
  <si>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</si>
  <si>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</si>
  <si>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</si>
  <si>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</si>
  <si>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</si>
  <si>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</si>
  <si>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</si>
  <si>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</si>
  <si>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</si>
  <si>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</si>
  <si>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</si>
  <si>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</si>
  <si>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</si>
  <si>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</si>
  <si>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</si>
  <si>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</si>
  <si>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</si>
  <si>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</si>
  <si>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</si>
  <si>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</si>
  <si>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</si>
  <si>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</si>
  <si>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</si>
  <si>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</si>
  <si>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</si>
  <si>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</si>
  <si>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</si>
  <si>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</si>
  <si>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</si>
  <si>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</si>
  <si>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</si>
  <si>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</si>
  <si>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</si>
  <si>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</si>
  <si>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</si>
  <si>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</si>
  <si>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</si>
  <si>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</si>
  <si>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</si>
  <si>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</si>
  <si>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</si>
  <si>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</si>
  <si>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</si>
  <si>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</si>
  <si>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</si>
  <si>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</si>
  <si>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</si>
  <si>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</si>
  <si>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</si>
  <si>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</si>
  <si>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</si>
  <si>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</si>
  <si>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</si>
  <si>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</si>
  <si>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</si>
  <si>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</si>
  <si>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</si>
  <si>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</si>
  <si>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</si>
  <si>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</si>
  <si>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</si>
  <si>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</si>
  <si>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</si>
  <si>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</si>
  <si>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</si>
  <si>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</si>
  <si>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</si>
  <si>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</si>
  <si>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</si>
  <si>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</si>
  <si>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</si>
  <si>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</si>
  <si>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</si>
  <si>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</si>
  <si>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</si>
  <si>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</si>
  <si>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</si>
  <si>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</si>
  <si>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</si>
  <si>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</si>
  <si>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</si>
  <si>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</si>
  <si>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</si>
  <si>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</si>
  <si>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</si>
  <si>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</si>
  <si>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</si>
  <si>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</si>
  <si>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</si>
  <si>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</si>
  <si>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</si>
  <si>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</si>
  <si>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</si>
  <si>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</si>
  <si>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</si>
  <si>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</si>
  <si>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</si>
  <si>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</si>
  <si>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</si>
  <si>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</si>
  <si>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</si>
  <si>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</si>
  <si>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</si>
  <si>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</si>
  <si>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</si>
  <si>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</si>
  <si>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</si>
  <si>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</si>
  <si>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</si>
  <si>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</si>
  <si>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</si>
  <si>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</si>
  <si>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</si>
  <si>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</si>
  <si>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</si>
  <si>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</si>
  <si>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</si>
  <si>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</si>
  <si>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</si>
  <si>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</si>
  <si>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</si>
  <si>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</si>
  <si>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</si>
  <si>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</si>
  <si>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</si>
  <si>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</si>
  <si>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</si>
  <si>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</si>
  <si>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</si>
  <si>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</si>
  <si>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</si>
  <si>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</si>
  <si>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</si>
  <si>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</si>
  <si>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</si>
  <si>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</si>
  <si>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</si>
  <si>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</si>
  <si>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</si>
  <si>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</si>
  <si>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</si>
  <si>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</si>
  <si>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</si>
  <si>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</si>
  <si>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</si>
  <si>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</si>
  <si>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</si>
  <si>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</si>
  <si>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</si>
  <si>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</si>
  <si>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</si>
  <si>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</si>
  <si>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</si>
  <si>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</si>
  <si>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</si>
  <si>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</si>
  <si>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</si>
  <si>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</si>
  <si>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</si>
  <si>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</si>
  <si>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</si>
  <si>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</si>
  <si>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</si>
  <si>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</si>
  <si>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</si>
  <si>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</si>
  <si>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</si>
  <si>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</si>
  <si>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</si>
  <si>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</si>
  <si>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</si>
  <si>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</si>
  <si>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</si>
  <si>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</si>
  <si>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</si>
  <si>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</si>
  <si>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</si>
  <si>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</si>
  <si>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</si>
  <si>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</si>
  <si>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</si>
  <si>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</si>
  <si>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</si>
  <si>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</si>
  <si>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</si>
  <si>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</si>
  <si>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</si>
  <si>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</si>
  <si>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</si>
  <si>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</si>
  <si>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</si>
  <si>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</si>
  <si>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</si>
  <si>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</si>
  <si>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</si>
  <si>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</si>
  <si>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</si>
  <si>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</si>
  <si>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</si>
  <si>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</si>
  <si>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</si>
  <si>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</si>
  <si>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</si>
  <si>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</si>
  <si>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</si>
  <si>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</si>
  <si>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</si>
  <si>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</si>
  <si>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</si>
  <si>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</si>
  <si>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</si>
  <si>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</si>
  <si>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</si>
  <si>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</si>
  <si>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</si>
  <si>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</si>
  <si>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</si>
  <si>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</si>
  <si>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</si>
  <si>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</si>
  <si>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</si>
  <si>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</si>
  <si>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</si>
  <si>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</si>
  <si>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</si>
  <si>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</si>
  <si>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</si>
  <si>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</si>
  <si>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</si>
  <si>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</si>
  <si>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</si>
  <si>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</si>
  <si>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</si>
  <si>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</si>
  <si>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</si>
  <si>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</si>
  <si>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</si>
  <si>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</si>
  <si>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</si>
  <si>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</si>
  <si>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</si>
  <si>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</si>
  <si>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</si>
  <si>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</si>
  <si>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</si>
  <si>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</si>
  <si>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</si>
  <si>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</si>
  <si>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</si>
  <si>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</si>
  <si>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</si>
  <si>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</si>
  <si>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</si>
  <si>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</si>
  <si>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</si>
  <si>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</si>
  <si>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</si>
  <si>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</si>
  <si>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</si>
  <si>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</si>
  <si>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</si>
  <si>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</si>
  <si>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</si>
  <si>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</si>
  <si>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</si>
  <si>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</si>
  <si>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</si>
  <si>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</si>
  <si>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</si>
  <si>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</si>
  <si>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</si>
  <si>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</si>
  <si>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</si>
  <si>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</si>
  <si>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</si>
  <si>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</si>
  <si>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</si>
  <si>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</si>
  <si>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</si>
  <si>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</si>
  <si>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</si>
  <si>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</si>
  <si>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</si>
  <si>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</si>
  <si>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</si>
  <si>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</si>
  <si>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</si>
  <si>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</si>
  <si>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</si>
  <si>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</si>
  <si>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</si>
  <si>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</si>
  <si>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</si>
  <si>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</si>
  <si>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</si>
  <si>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</si>
  <si>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</si>
  <si>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</si>
  <si>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</si>
  <si>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</si>
  <si>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</si>
  <si>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</si>
  <si>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</si>
  <si>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</si>
  <si>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</si>
  <si>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</si>
  <si>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</si>
  <si>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</si>
  <si>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</si>
  <si>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</si>
  <si>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</si>
  <si>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</si>
  <si>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</si>
  <si>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</si>
  <si>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</si>
  <si>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</si>
  <si>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</si>
  <si>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</si>
  <si>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</si>
  <si>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</si>
  <si>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</si>
  <si>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</si>
  <si>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</si>
  <si>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</si>
  <si>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</si>
  <si>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</si>
  <si>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</si>
  <si>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</si>
  <si>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</si>
  <si>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</si>
  <si>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</si>
  <si>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</si>
  <si>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</si>
  <si>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</si>
  <si>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</si>
  <si>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</si>
  <si>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</si>
  <si>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</si>
  <si>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</si>
  <si>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</si>
  <si>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</si>
  <si>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</si>
  <si>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</si>
  <si>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</si>
  <si>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</si>
  <si>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</si>
  <si>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</si>
  <si>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</si>
  <si>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</si>
  <si>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</si>
  <si>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</si>
  <si>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</si>
  <si>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</si>
  <si>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</si>
  <si>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</si>
  <si>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</si>
  <si>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</si>
  <si>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</si>
  <si>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</si>
  <si>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</si>
  <si>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</si>
  <si>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</si>
  <si>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</si>
  <si>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</si>
  <si>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</si>
  <si>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</si>
  <si>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</si>
  <si>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</si>
  <si>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</si>
  <si>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</si>
  <si>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</si>
  <si>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</si>
  <si>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</si>
  <si>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</si>
  <si>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</si>
  <si>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</si>
  <si>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</si>
  <si>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</si>
  <si>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</si>
  <si>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</si>
  <si>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</si>
  <si>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</si>
  <si>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</si>
  <si>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</si>
  <si>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</si>
  <si>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</si>
  <si>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</si>
  <si>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</si>
  <si>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</si>
  <si>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</si>
  <si>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</si>
  <si>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</si>
  <si>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</si>
  <si>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</si>
  <si>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</si>
  <si>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</si>
  <si>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</si>
  <si>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</si>
  <si>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</si>
  <si>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</si>
  <si>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</si>
  <si>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</si>
  <si>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</si>
  <si>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</si>
  <si>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</si>
  <si>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</si>
  <si>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</si>
  <si>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</si>
  <si>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</si>
  <si>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</si>
  <si>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</si>
  <si>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</si>
  <si>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</si>
  <si>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</si>
  <si>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</si>
  <si>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</si>
  <si>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</si>
  <si>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</si>
  <si>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</si>
  <si>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</si>
  <si>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</si>
  <si>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</si>
  <si>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</si>
  <si>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</si>
  <si>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</si>
  <si>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</si>
  <si>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</si>
  <si>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</si>
  <si>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</si>
  <si>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</si>
  <si>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</si>
  <si>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</si>
  <si>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</si>
  <si>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</si>
  <si>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</si>
  <si>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</si>
  <si>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</si>
  <si>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</si>
  <si>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</si>
  <si>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</si>
  <si>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</si>
  <si>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</si>
  <si>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</si>
  <si>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</si>
  <si>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</si>
  <si>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</si>
  <si>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</si>
  <si>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</si>
  <si>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</si>
  <si>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</si>
  <si>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</si>
  <si>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</si>
  <si>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</si>
  <si>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</si>
  <si>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</si>
  <si>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</si>
  <si>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</si>
  <si>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</si>
  <si>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</si>
  <si>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</si>
  <si>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</si>
  <si>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</si>
  <si>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</si>
  <si>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</si>
  <si>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</si>
  <si>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</si>
  <si>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</si>
  <si>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</si>
  <si>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</si>
  <si>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</si>
  <si>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</si>
  <si>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</si>
  <si>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</si>
  <si>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</si>
  <si>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</si>
  <si>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</si>
  <si>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</si>
  <si>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</si>
  <si>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</si>
  <si>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</si>
  <si>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</si>
  <si>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</si>
  <si>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</si>
  <si>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</si>
  <si>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</si>
  <si>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</si>
  <si>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</si>
  <si>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</si>
  <si>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</si>
  <si>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</si>
  <si>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</si>
  <si>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</si>
  <si>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</si>
  <si>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</si>
  <si>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</si>
  <si>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</si>
  <si>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</si>
  <si>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</si>
  <si>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</si>
  <si>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</si>
  <si>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</si>
  <si>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</si>
  <si>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</si>
  <si>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</si>
  <si>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</si>
  <si>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</si>
  <si>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</si>
  <si>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</si>
  <si>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</si>
  <si>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</si>
  <si>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</si>
  <si>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</si>
  <si>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</si>
  <si>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</si>
  <si>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</si>
  <si>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</si>
  <si>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</si>
  <si>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</si>
  <si>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</si>
  <si>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</si>
  <si>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</si>
  <si>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</si>
  <si>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</si>
  <si>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</si>
  <si>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</si>
  <si>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</si>
  <si>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</si>
  <si>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</si>
  <si>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</si>
  <si>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</si>
  <si>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</si>
  <si>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</si>
  <si>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</si>
  <si>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</si>
  <si>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</si>
  <si>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</si>
  <si>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</si>
  <si>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</si>
  <si>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</si>
  <si>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</si>
  <si>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</si>
  <si>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</si>
  <si>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</si>
  <si>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</si>
  <si>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</si>
  <si>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</si>
  <si>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</si>
  <si>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</si>
  <si>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</si>
  <si>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</si>
  <si>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</si>
  <si>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</si>
  <si>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</si>
  <si>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</si>
  <si>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</si>
  <si>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</si>
  <si>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</si>
  <si>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</si>
  <si>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</si>
  <si>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</si>
  <si>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</si>
  <si>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</si>
  <si>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</si>
  <si>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</si>
  <si>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</si>
  <si>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</si>
  <si>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</si>
  <si>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</si>
  <si>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</si>
  <si>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</si>
  <si>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</si>
  <si>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</si>
  <si>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</si>
  <si>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</si>
  <si>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</si>
  <si>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</si>
  <si>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</si>
  <si>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</si>
  <si>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</si>
  <si>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</si>
  <si>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</si>
  <si>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</si>
  <si>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</si>
  <si>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</si>
  <si>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</si>
  <si>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</si>
  <si>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</si>
  <si>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</si>
  <si>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</si>
  <si>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</si>
  <si>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</si>
  <si>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</si>
  <si>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</si>
  <si>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</si>
  <si>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</si>
  <si>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</si>
  <si>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</si>
  <si>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</si>
  <si>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</si>
  <si>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</si>
  <si>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</si>
  <si>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</si>
  <si>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</si>
  <si>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</si>
  <si>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</si>
  <si>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</si>
  <si>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</si>
  <si>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</si>
  <si>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</si>
  <si>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</si>
  <si>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</si>
  <si>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</si>
  <si>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</si>
  <si>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</si>
  <si>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</si>
  <si>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</si>
  <si>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</si>
  <si>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</si>
  <si>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</si>
  <si>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</si>
  <si>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</si>
  <si>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</si>
  <si>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</si>
  <si>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</si>
  <si>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</si>
  <si>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</si>
  <si>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</si>
  <si>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</si>
  <si>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</si>
  <si>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</si>
  <si>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</si>
  <si>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</si>
  <si>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</si>
  <si>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</si>
  <si>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</si>
  <si>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</si>
  <si>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</si>
  <si>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</si>
  <si>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</si>
  <si>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</si>
  <si>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</si>
  <si>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</si>
  <si>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</si>
  <si>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</si>
  <si>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</si>
  <si>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</si>
  <si>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</si>
  <si>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</si>
  <si>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</si>
  <si>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</si>
  <si>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</si>
  <si>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</si>
  <si>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</si>
  <si>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</si>
  <si>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</si>
  <si>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</si>
  <si>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</si>
  <si>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</si>
  <si>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</si>
  <si>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</si>
  <si>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</si>
  <si>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</si>
  <si>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</si>
  <si>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</si>
  <si>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</si>
  <si>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</si>
  <si>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</si>
  <si>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</si>
  <si>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</si>
  <si>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</si>
  <si>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</si>
  <si>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</si>
  <si>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</si>
  <si>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</si>
  <si>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</si>
  <si>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</si>
  <si>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</si>
  <si>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</si>
  <si>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</si>
  <si>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</si>
  <si>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</si>
  <si>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</si>
  <si>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</si>
  <si>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</si>
  <si>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</si>
  <si>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</si>
  <si>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</si>
  <si>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</si>
  <si>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</si>
  <si>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</si>
  <si>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</si>
  <si>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</si>
  <si>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</si>
  <si>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</si>
  <si>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</si>
  <si>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</si>
  <si>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</si>
  <si>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</si>
  <si>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</si>
  <si>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</si>
  <si>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</si>
  <si>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</si>
  <si>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</si>
  <si>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</si>
  <si>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</si>
  <si>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</si>
  <si>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</si>
  <si>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</si>
  <si>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</si>
  <si>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</si>
  <si>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</si>
  <si>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</si>
  <si>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</si>
  <si>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</si>
  <si>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</si>
  <si>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</si>
  <si>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</si>
  <si>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</si>
  <si>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</si>
  <si>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</si>
  <si>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</si>
  <si>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</si>
  <si>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</si>
  <si>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</si>
  <si>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</si>
  <si>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</si>
  <si>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</si>
  <si>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</si>
  <si>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</si>
  <si>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</si>
  <si>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</si>
  <si>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</si>
  <si>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</si>
  <si>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</si>
  <si>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</si>
  <si>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</si>
  <si>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</si>
  <si>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</si>
  <si>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</si>
  <si>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</si>
  <si>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</si>
  <si>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</si>
  <si>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</si>
  <si>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</si>
  <si>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</si>
  <si>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</si>
  <si>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</si>
  <si>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</si>
  <si>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</si>
  <si>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</si>
  <si>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</si>
  <si>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</si>
  <si>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</si>
  <si>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</si>
  <si>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</si>
  <si>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</si>
  <si>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</si>
  <si>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</si>
  <si>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</si>
  <si>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</si>
  <si>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</si>
  <si>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</si>
  <si>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</si>
  <si>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</si>
  <si>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</si>
  <si>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</si>
  <si>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</si>
  <si>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</si>
  <si>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</si>
  <si>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</si>
  <si>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</si>
  <si>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</si>
  <si>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</si>
  <si>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</si>
  <si>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</si>
  <si>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</si>
  <si>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</si>
  <si>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</si>
  <si>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</si>
  <si>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</si>
  <si>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</si>
  <si>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</si>
  <si>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</si>
  <si>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</si>
  <si>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</si>
  <si>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</si>
  <si>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</si>
  <si>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</si>
  <si>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</si>
  <si>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</si>
  <si>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</si>
  <si>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</si>
  <si>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</si>
  <si>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</si>
  <si>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</si>
  <si>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</si>
  <si>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</si>
  <si>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</si>
  <si>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</si>
  <si>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</si>
  <si>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</si>
  <si>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</si>
  <si>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</si>
  <si>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</si>
  <si>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</si>
  <si>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</si>
  <si>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</si>
  <si>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</si>
  <si>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</si>
  <si>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</si>
  <si>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</si>
  <si>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</si>
  <si>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</si>
  <si>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</si>
  <si>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</si>
  <si>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</si>
  <si>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</si>
  <si>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</si>
  <si>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</si>
  <si>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</si>
  <si>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</si>
  <si>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</si>
  <si>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</si>
  <si>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</si>
  <si>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</si>
  <si>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</si>
  <si>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</si>
  <si>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</si>
  <si>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</si>
  <si>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</si>
  <si>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</si>
  <si>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</si>
  <si>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</si>
  <si>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</si>
  <si>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</si>
  <si>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</si>
  <si>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</si>
  <si>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</si>
  <si>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</si>
  <si>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</si>
  <si>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</si>
  <si>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</si>
  <si>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</si>
  <si>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</si>
  <si>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</si>
  <si>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</si>
  <si>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</si>
  <si>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</si>
  <si>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</si>
  <si>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</si>
  <si>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</si>
  <si>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</si>
  <si>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</si>
  <si>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</si>
  <si>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</si>
  <si>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</si>
  <si>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</si>
  <si>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</si>
  <si>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</si>
  <si>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</si>
  <si>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</si>
  <si>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</si>
  <si>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</si>
  <si>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</si>
  <si>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</si>
  <si>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</si>
  <si>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</si>
  <si>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</si>
  <si>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</si>
  <si>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</si>
  <si>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</si>
  <si>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</si>
  <si>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</si>
  <si>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</si>
  <si>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</si>
  <si>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</si>
  <si>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</si>
  <si>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</si>
  <si>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</si>
  <si>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</si>
  <si>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</si>
  <si>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</si>
  <si>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</si>
  <si>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</si>
  <si>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</si>
  <si>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</si>
  <si>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</si>
  <si>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</si>
  <si>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</si>
  <si>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</si>
  <si>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</si>
  <si>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</si>
  <si>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</si>
  <si>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</si>
  <si>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</si>
  <si>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</si>
  <si>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</si>
  <si>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</si>
  <si>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</si>
  <si>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</si>
  <si>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</si>
  <si>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</si>
  <si>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</si>
  <si>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</si>
  <si>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</si>
  <si>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</si>
  <si>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</si>
  <si>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</si>
  <si>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</si>
  <si>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</si>
  <si>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</si>
  <si>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</si>
  <si>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</si>
  <si>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</si>
  <si>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</si>
  <si>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</si>
  <si>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</si>
  <si>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</si>
  <si>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</si>
  <si>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</si>
  <si>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</si>
  <si>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</si>
  <si>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</si>
  <si>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</si>
  <si>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</si>
  <si>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</si>
  <si>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</si>
  <si>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</si>
  <si>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</si>
  <si>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</si>
  <si>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</si>
  <si>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</si>
  <si>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</si>
  <si>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</si>
  <si>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</si>
  <si>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</si>
  <si>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</si>
  <si>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</si>
  <si>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</si>
  <si>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</si>
  <si>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</si>
  <si>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</si>
  <si>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</si>
  <si>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</si>
  <si>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</si>
  <si>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</si>
  <si>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</si>
  <si>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</si>
  <si>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</si>
  <si>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</si>
  <si>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</si>
  <si>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</si>
  <si>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</si>
  <si>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</si>
  <si>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</si>
  <si>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</si>
  <si>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</si>
  <si>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</si>
  <si>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</si>
  <si>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</si>
  <si>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</si>
  <si>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</si>
  <si>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</si>
  <si>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</si>
  <si>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</si>
  <si>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</si>
  <si>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</si>
  <si>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</si>
  <si>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</si>
  <si>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</si>
  <si>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</si>
  <si>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</si>
  <si>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</si>
  <si>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</si>
  <si>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</si>
  <si>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</si>
  <si>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</si>
  <si>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</si>
  <si>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</si>
  <si>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</si>
  <si>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</si>
  <si>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</si>
  <si>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</si>
  <si>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</si>
  <si>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</si>
  <si>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</si>
  <si>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</si>
  <si>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</si>
  <si>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</si>
  <si>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</si>
  <si>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</si>
  <si>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</si>
  <si>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</si>
  <si>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</si>
  <si>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</si>
  <si>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</si>
  <si>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</si>
  <si>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</si>
  <si>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</si>
  <si>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</si>
  <si>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</si>
  <si>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</si>
  <si>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</si>
  <si>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</si>
  <si>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</si>
  <si>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</si>
  <si>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</si>
  <si>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</si>
  <si>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</si>
  <si>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</si>
  <si>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</si>
  <si>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</si>
  <si>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</si>
  <si>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</si>
  <si>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</si>
  <si>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</si>
  <si>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</si>
  <si>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</si>
  <si>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</si>
  <si>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</si>
  <si>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</si>
  <si>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</si>
  <si>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</si>
  <si>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</si>
  <si>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</si>
  <si>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</si>
  <si>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</si>
  <si>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</si>
  <si>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</si>
  <si>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</si>
  <si>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</si>
  <si>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</si>
  <si>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</si>
  <si>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</si>
  <si>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</si>
  <si>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</si>
  <si>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</si>
  <si>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</si>
  <si>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</si>
  <si>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</si>
  <si>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</si>
  <si>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</si>
  <si>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</si>
  <si>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</si>
  <si>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</si>
  <si>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</si>
  <si>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</si>
  <si>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</si>
  <si>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</si>
  <si>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</si>
  <si>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</si>
  <si>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</si>
  <si>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</si>
  <si>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</si>
  <si>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</si>
  <si>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</si>
  <si>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</si>
  <si>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</si>
  <si>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</si>
  <si>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</si>
  <si>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</si>
  <si>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</si>
  <si>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</si>
  <si>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</si>
  <si>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</si>
  <si>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</si>
  <si>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</si>
  <si>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</si>
  <si>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</si>
  <si>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</si>
  <si>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</si>
  <si>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</si>
  <si>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</si>
  <si>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</si>
  <si>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</si>
  <si>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</si>
  <si>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</si>
  <si>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</si>
  <si>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</si>
  <si>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</si>
  <si>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</si>
  <si>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</si>
  <si>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</si>
  <si>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</si>
  <si>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</si>
  <si>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</si>
  <si>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</si>
  <si>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</si>
  <si>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</si>
  <si>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</si>
  <si>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</si>
  <si>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</si>
  <si>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</si>
  <si>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</si>
  <si>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</si>
  <si>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</si>
  <si>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</si>
  <si>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</si>
  <si>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</si>
  <si>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</si>
  <si>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</si>
  <si>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</si>
  <si>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</si>
  <si>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</si>
  <si>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</si>
  <si>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</si>
  <si>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</si>
  <si>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</si>
  <si>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</si>
  <si>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</si>
  <si>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</si>
  <si>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</si>
  <si>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</si>
  <si>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</si>
  <si>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</si>
  <si>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</si>
  <si>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</si>
  <si>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</si>
  <si>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</si>
  <si>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</si>
  <si>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</si>
  <si>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</si>
  <si>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</si>
  <si>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</si>
  <si>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</si>
  <si>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</si>
  <si>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</si>
  <si>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</si>
  <si>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</si>
  <si>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</si>
  <si>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</si>
  <si>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</si>
  <si>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</si>
  <si>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</si>
  <si>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</si>
  <si>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</si>
  <si>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</si>
  <si>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</si>
  <si>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</si>
  <si>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</si>
  <si>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</si>
  <si>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</si>
  <si>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</si>
  <si>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</si>
  <si>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</si>
  <si>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</si>
  <si>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</si>
  <si>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</si>
  <si>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</si>
  <si>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</si>
  <si>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</si>
  <si>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</si>
  <si>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</si>
  <si>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</si>
  <si>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</si>
  <si>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</si>
  <si>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</si>
  <si>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</si>
  <si>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</si>
  <si>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</si>
  <si>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</si>
  <si>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</si>
  <si>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</si>
  <si>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</si>
  <si>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</si>
  <si>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</si>
  <si>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</si>
  <si>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</si>
  <si>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</si>
  <si>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</si>
  <si>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</si>
  <si>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</si>
  <si>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</si>
  <si>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</si>
  <si>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</si>
  <si>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</si>
  <si>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</si>
  <si>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</si>
  <si>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</si>
  <si>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</si>
  <si>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</si>
  <si>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</si>
  <si>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</si>
  <si>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</si>
  <si>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</si>
  <si>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</si>
  <si>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</si>
  <si>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</si>
  <si>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</si>
  <si>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</si>
  <si>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</si>
  <si>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</si>
  <si>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</si>
  <si>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</si>
  <si>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</si>
  <si>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</si>
  <si>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</si>
  <si>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</si>
  <si>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</si>
  <si>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</si>
  <si>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</si>
  <si>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</si>
  <si>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</si>
  <si>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</si>
  <si>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</si>
  <si>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</si>
  <si>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</si>
  <si>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</si>
  <si>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</si>
  <si>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</si>
  <si>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</si>
  <si>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</si>
  <si>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</si>
  <si>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</si>
  <si>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</si>
  <si>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</si>
  <si>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</si>
  <si>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</si>
  <si>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</si>
  <si>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</si>
  <si>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</si>
  <si>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</si>
  <si>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</si>
  <si>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</si>
  <si>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</si>
  <si>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</si>
  <si>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</si>
  <si>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</si>
  <si>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</si>
  <si>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</si>
  <si>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</si>
  <si>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</si>
  <si>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</si>
  <si>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</si>
  <si>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</si>
  <si>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</si>
  <si>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</si>
  <si>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</si>
  <si>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</si>
  <si>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</si>
  <si>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</si>
  <si>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</si>
  <si>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</si>
  <si>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</si>
  <si>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</si>
  <si>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</si>
  <si>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</si>
  <si>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</si>
  <si>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</si>
  <si>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</si>
  <si>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</si>
  <si>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</si>
  <si>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</si>
  <si>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</si>
  <si>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</si>
  <si>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</si>
  <si>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</si>
  <si>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</si>
  <si>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</si>
  <si>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</si>
  <si>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</si>
  <si>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</si>
  <si>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</si>
  <si>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</si>
  <si>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</si>
  <si>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</si>
  <si>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</si>
  <si>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</si>
  <si>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</si>
  <si>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</si>
  <si>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</si>
  <si>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</si>
  <si>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</si>
  <si>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</si>
  <si>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</si>
  <si>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</si>
  <si>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</si>
  <si>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</si>
  <si>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</si>
  <si>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</si>
  <si>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</si>
  <si>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</si>
  <si>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</si>
  <si>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</si>
  <si>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</si>
  <si>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</si>
  <si>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</si>
  <si>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</si>
  <si>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</si>
  <si>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</si>
  <si>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</si>
  <si>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</si>
  <si>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</si>
  <si>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</si>
  <si>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</si>
  <si>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</si>
  <si>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</si>
  <si>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</si>
  <si>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</si>
  <si>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</si>
  <si>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</si>
  <si>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</si>
  <si>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</si>
  <si>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</si>
  <si>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</si>
  <si>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</si>
  <si>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</si>
  <si>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</si>
  <si>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</si>
  <si>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</si>
  <si>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</si>
  <si>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</si>
  <si>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</si>
  <si>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</si>
  <si>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</si>
  <si>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</si>
  <si>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</si>
  <si>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</si>
  <si>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</si>
  <si>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</si>
  <si>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</si>
  <si>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</si>
  <si>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</si>
  <si>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</si>
  <si>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</si>
  <si>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</si>
  <si>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</si>
  <si>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</si>
  <si>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</si>
  <si>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</si>
  <si>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</si>
  <si>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</si>
  <si>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</si>
  <si>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</si>
  <si>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</si>
  <si>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</si>
  <si>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</si>
  <si>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</si>
  <si>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</si>
  <si>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</si>
  <si>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</si>
  <si>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</si>
  <si>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</si>
  <si>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</si>
  <si>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</si>
  <si>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</si>
  <si>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</si>
  <si>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</si>
  <si>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</si>
  <si>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</si>
  <si>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</si>
  <si>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</si>
  <si>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</si>
  <si>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</si>
  <si>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</si>
  <si>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</si>
  <si>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</si>
  <si>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</si>
  <si>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</si>
  <si>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</si>
  <si>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</si>
  <si>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</si>
  <si>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</si>
  <si>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</si>
  <si>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</si>
  <si>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</si>
  <si>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</si>
  <si>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</si>
  <si>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</si>
  <si>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</si>
  <si>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</si>
  <si>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</si>
  <si>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</si>
  <si>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</si>
  <si>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</si>
  <si>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</si>
  <si>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</si>
  <si>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</si>
  <si>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</si>
  <si>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</si>
  <si>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</si>
  <si>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</si>
  <si>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</si>
  <si>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</si>
  <si>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</si>
  <si>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</si>
  <si>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</si>
  <si>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</si>
  <si>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</si>
  <si>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</si>
  <si>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</si>
  <si>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</si>
  <si>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</si>
  <si>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</si>
  <si>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</si>
  <si>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</si>
  <si>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</si>
  <si>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</si>
  <si>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</si>
  <si>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</si>
  <si>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</si>
  <si>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</si>
  <si>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</si>
  <si>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</si>
  <si>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</si>
  <si>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</si>
  <si>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</si>
  <si>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</si>
  <si>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</si>
  <si>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</si>
  <si>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</si>
  <si>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</si>
  <si>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</si>
  <si>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</si>
  <si>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</si>
  <si>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</si>
  <si>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</si>
  <si>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</si>
  <si>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</si>
  <si>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</si>
  <si>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</si>
  <si>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</si>
  <si>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</si>
  <si>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</si>
  <si>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</si>
  <si>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</si>
  <si>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</si>
  <si>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</si>
  <si>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</si>
  <si>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</si>
  <si>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</si>
  <si>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</si>
  <si>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</si>
  <si>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</si>
  <si>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</si>
  <si>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</si>
  <si>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</si>
  <si>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</si>
  <si>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</si>
  <si>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</si>
  <si>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</si>
  <si>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</si>
  <si>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</si>
  <si>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</si>
  <si>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</si>
  <si>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</si>
  <si>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</si>
  <si>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</si>
  <si>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</si>
  <si>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</si>
  <si>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</si>
  <si>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</si>
  <si>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</si>
  <si>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</si>
  <si>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</si>
  <si>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</si>
  <si>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</si>
  <si>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</si>
  <si>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</si>
  <si>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</si>
  <si>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</si>
  <si>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</si>
  <si>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</si>
  <si>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</si>
  <si>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</si>
  <si>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</si>
  <si>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</si>
  <si>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</si>
  <si>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</si>
  <si>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</si>
  <si>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</si>
  <si>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</si>
  <si>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</si>
  <si>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</si>
  <si>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</si>
  <si>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</si>
  <si>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</si>
  <si>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</si>
  <si>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</si>
  <si>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</si>
  <si>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</si>
  <si>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</si>
  <si>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</si>
  <si>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</si>
  <si>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</si>
  <si>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</si>
  <si>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</si>
  <si>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</si>
  <si>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</si>
  <si>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</si>
  <si>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</si>
  <si>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</si>
  <si>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</si>
  <si>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</si>
  <si>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</si>
  <si>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</si>
  <si>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</si>
  <si>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</si>
  <si>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</si>
  <si>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</si>
  <si>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</si>
  <si>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</si>
  <si>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</si>
  <si>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</si>
  <si>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</si>
  <si>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</si>
  <si>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</si>
  <si>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</si>
  <si>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</si>
  <si>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</si>
  <si>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</si>
  <si>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</si>
  <si>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</si>
  <si>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</si>
  <si>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</si>
  <si>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</si>
  <si>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</si>
  <si>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</si>
  <si>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</si>
  <si>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</si>
  <si>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</si>
  <si>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</si>
  <si>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</si>
  <si>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</si>
  <si>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</si>
  <si>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</si>
  <si>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</si>
  <si>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</si>
  <si>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</si>
  <si>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</si>
  <si>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</si>
  <si>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</si>
  <si>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</si>
  <si>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</si>
  <si>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</si>
  <si>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</si>
  <si>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</si>
  <si>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</si>
  <si>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</si>
  <si>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</si>
  <si>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</si>
  <si>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</si>
  <si>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</si>
  <si>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</si>
  <si>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</si>
  <si>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</si>
  <si>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</si>
  <si>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</si>
  <si>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</si>
  <si>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</si>
  <si>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</si>
  <si>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</si>
  <si>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</si>
  <si>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</si>
  <si>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</si>
  <si>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</si>
  <si>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</si>
  <si>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</si>
  <si>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</si>
  <si>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</si>
  <si>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</si>
  <si>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</si>
  <si>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</si>
  <si>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</si>
  <si>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</si>
  <si>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</si>
  <si>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</si>
  <si>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</si>
  <si>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</si>
  <si>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</si>
  <si>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</si>
  <si>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</si>
  <si>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</si>
  <si>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</si>
  <si>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</si>
  <si>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</si>
  <si>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</si>
  <si>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</si>
  <si>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</si>
  <si>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</si>
  <si>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</si>
  <si>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</si>
  <si>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</si>
  <si>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</si>
  <si>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</si>
  <si>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</si>
  <si>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</si>
  <si>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</si>
  <si>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</si>
  <si>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</si>
  <si>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</si>
  <si>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</si>
  <si>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</si>
  <si>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</si>
  <si>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</si>
  <si>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</si>
  <si>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</si>
  <si>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</si>
  <si>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</si>
  <si>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</si>
  <si>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</si>
  <si>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</si>
  <si>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</si>
  <si>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</si>
  <si>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</si>
  <si>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</si>
  <si>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</si>
  <si>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</si>
  <si>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</si>
  <si>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</si>
  <si>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</si>
  <si>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</si>
  <si>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</si>
  <si>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</si>
  <si>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</si>
  <si>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</si>
  <si>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</si>
  <si>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</si>
  <si>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</si>
  <si>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</si>
  <si>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</si>
  <si>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</si>
  <si>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</si>
  <si>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</si>
  <si>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</si>
  <si>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</si>
  <si>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</si>
  <si>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</si>
  <si>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</si>
  <si>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</si>
  <si>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</si>
  <si>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</si>
  <si>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</si>
  <si>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</si>
  <si>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</si>
  <si>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</si>
  <si>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</si>
  <si>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</si>
  <si>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</si>
  <si>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</si>
  <si>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</si>
  <si>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</si>
  <si>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</si>
  <si>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</si>
  <si>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</si>
  <si>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</si>
  <si>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</si>
  <si>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</si>
  <si>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</si>
  <si>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</si>
  <si>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</si>
  <si>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</si>
  <si>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</si>
  <si>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</si>
  <si>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</si>
  <si>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</si>
  <si>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</si>
  <si>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</si>
  <si>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</si>
  <si>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</si>
  <si>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</si>
  <si>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</si>
  <si>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</si>
  <si>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</si>
  <si>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</si>
  <si>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</si>
  <si>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</si>
  <si>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</si>
  <si>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</si>
  <si>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</si>
  <si>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</si>
  <si>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</si>
  <si>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</si>
  <si>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</si>
  <si>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</si>
  <si>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</si>
  <si>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</si>
  <si>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</si>
  <si>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</si>
  <si>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</si>
  <si>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</si>
  <si>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</si>
  <si>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</si>
  <si>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</si>
  <si>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</si>
  <si>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</si>
  <si>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</si>
  <si>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</si>
  <si>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</si>
  <si>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</si>
  <si>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</si>
  <si>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</si>
  <si>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</si>
  <si>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</si>
  <si>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</si>
  <si>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</si>
  <si>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</si>
  <si>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</si>
  <si>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</si>
  <si>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</si>
  <si>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</si>
  <si>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</si>
  <si>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</si>
  <si>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</si>
  <si>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</si>
  <si>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</si>
  <si>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</si>
  <si>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</si>
  <si>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</si>
  <si>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</si>
  <si>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</si>
  <si>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</si>
  <si>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</si>
  <si>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</si>
  <si>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</si>
  <si>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</si>
  <si>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</si>
  <si>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</si>
  <si>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</si>
  <si>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</si>
  <si>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</si>
  <si>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</si>
  <si>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</si>
  <si>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</si>
  <si>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</si>
  <si>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</si>
  <si>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</si>
  <si>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</si>
  <si>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</si>
  <si>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</si>
  <si>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</si>
  <si>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</si>
  <si>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</si>
  <si>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</si>
  <si>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</si>
  <si>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</si>
  <si>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</si>
  <si>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</si>
  <si>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</si>
  <si>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</si>
  <si>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</si>
  <si>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</si>
  <si>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</si>
  <si>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</si>
  <si>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</si>
  <si>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</si>
  <si>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</si>
  <si>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</si>
  <si>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</si>
  <si>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</si>
  <si>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</si>
  <si>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</si>
  <si>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</si>
  <si>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</si>
  <si>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</si>
  <si>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</si>
  <si>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</si>
  <si>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</si>
  <si>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</si>
  <si>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</si>
  <si>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</si>
  <si>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</si>
  <si>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</si>
  <si>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</si>
  <si>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</si>
  <si>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</si>
  <si>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</si>
  <si>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</si>
  <si>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</si>
  <si>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</si>
  <si>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</si>
  <si>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</si>
  <si>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</si>
  <si>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</si>
  <si>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</si>
  <si>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</si>
  <si>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</si>
  <si>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</si>
  <si>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</si>
  <si>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</si>
  <si>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</si>
  <si>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</si>
  <si>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</si>
  <si>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</si>
  <si>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</si>
  <si>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</si>
  <si>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</si>
  <si>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</si>
  <si>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</si>
  <si>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</si>
  <si>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</si>
  <si>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</si>
  <si>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</si>
  <si>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</si>
  <si>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</si>
  <si>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</si>
  <si>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</si>
  <si>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</si>
  <si>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</si>
  <si>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</si>
  <si>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</si>
  <si>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</si>
  <si>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</si>
  <si>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</si>
  <si>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</si>
  <si>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</si>
  <si>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</si>
  <si>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</si>
  <si>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</si>
  <si>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</si>
  <si>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</si>
  <si>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</si>
  <si>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</si>
  <si>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</si>
  <si>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</si>
  <si>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</si>
  <si>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</si>
  <si>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</si>
  <si>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</si>
  <si>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</si>
  <si>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</si>
  <si>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</si>
  <si>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</si>
  <si>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</si>
  <si>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</si>
  <si>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</si>
  <si>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</si>
  <si>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</si>
  <si>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</si>
  <si>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</si>
  <si>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</si>
  <si>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</si>
  <si>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</si>
  <si>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</si>
  <si>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</si>
  <si>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</si>
  <si>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</si>
  <si>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</si>
  <si>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</si>
  <si>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</si>
  <si>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</si>
  <si>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</si>
  <si>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</si>
  <si>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</si>
  <si>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</si>
  <si>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</si>
  <si>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</si>
  <si>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</si>
  <si>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</si>
  <si>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</si>
  <si>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</si>
  <si>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</si>
  <si>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</si>
  <si>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</si>
  <si>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</si>
  <si>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</si>
  <si>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</si>
  <si>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</si>
  <si>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</si>
  <si>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</si>
  <si>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</si>
  <si>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</si>
  <si>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</si>
  <si>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</si>
  <si>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</si>
  <si>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</si>
  <si>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</si>
  <si>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</si>
  <si>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</si>
  <si>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</si>
  <si>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</si>
  <si>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</si>
  <si>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</si>
  <si>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</si>
  <si>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</si>
  <si>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</si>
  <si>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</si>
  <si>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</si>
  <si>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</si>
  <si>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</si>
  <si>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</si>
  <si>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</si>
  <si>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</si>
  <si>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</si>
  <si>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</si>
  <si>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</si>
  <si>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</si>
  <si>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</si>
  <si>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</si>
  <si>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</si>
  <si>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</si>
  <si>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</si>
  <si>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</si>
  <si>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</si>
  <si>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</si>
  <si>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</si>
  <si>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</si>
  <si>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</si>
  <si>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</si>
  <si>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</si>
  <si>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</si>
  <si>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</si>
  <si>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</si>
  <si>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</si>
  <si>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</si>
  <si>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</si>
  <si>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</si>
  <si>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</si>
  <si>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</si>
  <si>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</si>
  <si>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</si>
  <si>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</si>
  <si>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</si>
  <si>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</si>
  <si>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</si>
  <si>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</si>
  <si>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</si>
  <si>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</si>
  <si>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</si>
  <si>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</si>
  <si>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</si>
  <si>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</si>
  <si>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</si>
  <si>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</si>
  <si>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</si>
  <si>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</si>
  <si>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</si>
  <si>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</si>
  <si>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</si>
  <si>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</si>
  <si>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</si>
  <si>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</si>
  <si>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</si>
  <si>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</si>
  <si>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</si>
  <si>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</si>
  <si>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</si>
  <si>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</si>
  <si>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</si>
  <si>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</si>
  <si>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</si>
  <si>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</si>
  <si>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</si>
  <si>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</si>
  <si>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</si>
  <si>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</si>
  <si>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</si>
  <si>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</si>
  <si>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</si>
  <si>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</si>
  <si>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</si>
  <si>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</si>
  <si>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</si>
  <si>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</si>
  <si>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</si>
  <si>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</si>
  <si>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</si>
  <si>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</si>
  <si>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</si>
  <si>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</si>
  <si>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</si>
  <si>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</si>
  <si>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</si>
  <si>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</si>
  <si>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</si>
  <si>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</si>
  <si>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</si>
  <si>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</si>
  <si>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</si>
  <si>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</si>
  <si>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</si>
  <si>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</si>
  <si>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</si>
  <si>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</si>
  <si>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</si>
  <si>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</si>
  <si>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</si>
  <si>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</si>
  <si>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</si>
  <si>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</si>
  <si>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</si>
  <si>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</si>
  <si>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</si>
  <si>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</si>
  <si>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</si>
  <si>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</si>
  <si>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</si>
  <si>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</si>
  <si>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</si>
  <si>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</si>
  <si>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</si>
  <si>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</si>
  <si>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</si>
  <si>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</si>
  <si>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</si>
  <si>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</si>
  <si>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</si>
  <si>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</si>
  <si>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</si>
  <si>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</si>
  <si>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</si>
  <si>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</si>
  <si>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</si>
  <si>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</si>
  <si>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</si>
  <si>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</si>
  <si>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</si>
  <si>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</si>
  <si>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</si>
  <si>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</si>
  <si>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</si>
  <si>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</si>
  <si>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</si>
  <si>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</si>
  <si>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</si>
  <si>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</si>
  <si>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</si>
  <si>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</si>
  <si>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</si>
  <si>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</si>
  <si>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</si>
  <si>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</si>
  <si>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</si>
  <si>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</si>
  <si>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</si>
  <si>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</si>
  <si>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</si>
  <si>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</si>
  <si>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</si>
  <si>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</si>
  <si>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</si>
  <si>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</si>
  <si>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</si>
  <si>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</si>
  <si>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</si>
  <si>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</si>
  <si>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</si>
  <si>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</si>
  <si>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</si>
  <si>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</si>
  <si>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</si>
  <si>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</si>
  <si>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</si>
  <si>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</si>
  <si>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</si>
  <si>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</si>
  <si>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</si>
  <si>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</si>
  <si>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</si>
  <si>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</si>
  <si>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</si>
  <si>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</si>
  <si>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</si>
  <si>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</si>
  <si>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</si>
  <si>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</si>
  <si>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</si>
  <si>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</si>
  <si>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</si>
  <si>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</si>
  <si>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</si>
  <si>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</si>
  <si>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</si>
  <si>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</si>
  <si>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</si>
  <si>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</si>
  <si>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</si>
  <si>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</si>
  <si>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</si>
  <si>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</si>
  <si>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</si>
  <si>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</si>
  <si>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</si>
  <si>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</si>
  <si>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</si>
  <si>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</si>
  <si>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</si>
  <si>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</si>
  <si>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</si>
  <si>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</si>
  <si>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</si>
  <si>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</si>
  <si>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</si>
  <si>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</si>
  <si>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</si>
  <si>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</si>
  <si>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</si>
  <si>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</si>
  <si>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</si>
  <si>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</si>
  <si>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</si>
  <si>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</si>
  <si>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</si>
  <si>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</si>
  <si>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</si>
  <si>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</si>
  <si>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</si>
  <si>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</si>
  <si>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</si>
  <si>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</si>
  <si>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</si>
  <si>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</si>
  <si>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</si>
  <si>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</si>
  <si>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</si>
  <si>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</si>
  <si>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</si>
  <si>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</si>
  <si>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</si>
  <si>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</si>
  <si>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</si>
  <si>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</si>
  <si>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</si>
  <si>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</si>
  <si>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</si>
  <si>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</si>
  <si>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</si>
  <si>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</si>
  <si>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</si>
  <si>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</si>
  <si>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</si>
  <si>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</si>
  <si>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</si>
  <si>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</si>
  <si>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</si>
  <si>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</si>
  <si>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</si>
  <si>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</si>
  <si>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</si>
  <si>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</si>
  <si>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</si>
  <si>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</si>
  <si>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</si>
  <si>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</si>
  <si>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</si>
  <si>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</si>
  <si>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</si>
  <si>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</si>
  <si>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</si>
  <si>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</si>
  <si>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</si>
  <si>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</si>
  <si>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</si>
  <si>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</si>
  <si>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</si>
  <si>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</si>
  <si>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</si>
  <si>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</si>
  <si>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</si>
  <si>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</si>
  <si>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</si>
  <si>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</si>
  <si>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</si>
  <si>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</si>
  <si>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</si>
  <si>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</si>
  <si>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</si>
  <si>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</si>
  <si>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</si>
  <si>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</si>
  <si>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</si>
  <si>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</si>
  <si>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</si>
  <si>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</si>
  <si>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</si>
  <si>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</si>
  <si>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</si>
  <si>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</si>
  <si>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</si>
  <si>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</si>
  <si>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</si>
  <si>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</si>
  <si>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</si>
  <si>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</si>
  <si>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</si>
  <si>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</si>
  <si>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</si>
  <si>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</si>
  <si>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</si>
  <si>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</si>
  <si>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</si>
  <si>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</si>
  <si>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</si>
  <si>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</si>
  <si>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</si>
  <si>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</si>
  <si>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</si>
  <si>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</si>
  <si>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</si>
  <si>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</si>
  <si>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</si>
  <si>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</si>
  <si>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</si>
  <si>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</si>
  <si>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</si>
  <si>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</si>
  <si>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</si>
  <si>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</si>
  <si>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</si>
  <si>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</si>
  <si>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</si>
  <si>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</si>
  <si>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</si>
  <si>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</si>
  <si>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</si>
  <si>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</si>
  <si>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</si>
  <si>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</si>
  <si>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</si>
  <si>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</si>
  <si>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</si>
  <si>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</si>
  <si>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</si>
  <si>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</si>
  <si>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</si>
  <si>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</si>
  <si>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</si>
  <si>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</si>
  <si>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</si>
  <si>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</si>
  <si>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</si>
  <si>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</si>
  <si>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</si>
  <si>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</si>
  <si>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</si>
  <si>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</si>
  <si>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</si>
  <si>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</si>
  <si>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</si>
  <si>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</si>
  <si>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</si>
  <si>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</si>
  <si>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</si>
  <si>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</si>
  <si>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</si>
  <si>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</si>
  <si>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</si>
  <si>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</si>
  <si>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</si>
  <si>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</si>
  <si>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</si>
  <si>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</si>
  <si>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</si>
  <si>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</si>
  <si>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</si>
  <si>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</si>
  <si>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</si>
  <si>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</si>
  <si>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</si>
  <si>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</si>
  <si>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</si>
  <si>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</si>
  <si>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</si>
  <si>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</si>
  <si>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</si>
  <si>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</si>
  <si>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</si>
  <si>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</si>
  <si>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</si>
  <si>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</si>
  <si>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</si>
  <si>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</si>
  <si>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</si>
  <si>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</si>
  <si>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</si>
  <si>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</si>
  <si>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</si>
  <si>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</si>
  <si>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</si>
  <si>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</si>
  <si>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</si>
  <si>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</si>
  <si>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</si>
  <si>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</si>
  <si>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</si>
  <si>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</si>
  <si>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</si>
  <si>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</si>
  <si>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</si>
  <si>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</si>
  <si>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</si>
  <si>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</si>
  <si>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</si>
  <si>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</si>
  <si>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</si>
  <si>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</si>
  <si>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</si>
  <si>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</si>
  <si>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</si>
  <si>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</si>
  <si>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</si>
  <si>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</si>
  <si>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</si>
  <si>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</si>
  <si>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</si>
  <si>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</si>
  <si>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</si>
  <si>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</si>
  <si>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</si>
  <si>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</si>
  <si>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</si>
  <si>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</si>
  <si>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</si>
  <si>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</si>
  <si>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</si>
  <si>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</si>
  <si>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</si>
  <si>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</si>
  <si>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</si>
  <si>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</si>
  <si>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</si>
  <si>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</si>
  <si>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</si>
  <si>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</si>
  <si>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</si>
  <si>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</si>
  <si>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</si>
  <si>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</si>
  <si>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</si>
  <si>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</si>
  <si>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</si>
  <si>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</si>
  <si>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</si>
  <si>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</si>
  <si>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</si>
  <si>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</si>
  <si>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</si>
  <si>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</si>
  <si>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</si>
  <si>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</si>
  <si>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</si>
  <si>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</si>
  <si>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</si>
  <si>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</si>
  <si>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</si>
  <si>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</si>
  <si>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</si>
  <si>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</si>
  <si>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</si>
  <si>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</si>
  <si>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</si>
  <si>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</si>
  <si>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</si>
  <si>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</si>
  <si>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</si>
  <si>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</si>
  <si>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</si>
  <si>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</si>
  <si>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</si>
  <si>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</si>
  <si>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</si>
  <si>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</si>
  <si>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</si>
  <si>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</si>
  <si>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</si>
  <si>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</si>
  <si>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</si>
  <si>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</si>
  <si>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</si>
  <si>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</si>
  <si>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</si>
  <si>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</si>
  <si>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</si>
  <si>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</si>
  <si>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</si>
  <si>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</si>
  <si>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</si>
  <si>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</si>
  <si>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</si>
  <si>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</si>
  <si>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</si>
  <si>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</si>
  <si>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</si>
  <si>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</si>
  <si>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</si>
  <si>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</si>
  <si>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</si>
  <si>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</si>
  <si>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</si>
  <si>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</si>
  <si>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</si>
  <si>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</si>
  <si>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</si>
  <si>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</si>
  <si>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</si>
  <si>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</si>
  <si>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</si>
  <si>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</si>
  <si>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</si>
  <si>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</si>
  <si>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</si>
  <si>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</si>
  <si>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</si>
  <si>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</si>
  <si>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</si>
  <si>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</si>
  <si>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</si>
  <si>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</si>
  <si>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</si>
  <si>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</si>
  <si>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</si>
  <si>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</si>
  <si>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</si>
  <si>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</si>
  <si>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</si>
  <si>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</si>
  <si>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</si>
  <si>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</si>
  <si>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</si>
  <si>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</si>
  <si>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</si>
  <si>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</si>
  <si>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</si>
  <si>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</si>
  <si>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</si>
  <si>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</si>
  <si>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</si>
  <si>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</si>
  <si>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</si>
  <si>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</si>
  <si>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</si>
  <si>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</si>
  <si>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</si>
  <si>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</si>
  <si>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</si>
  <si>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</si>
  <si>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</si>
  <si>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</si>
  <si>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</si>
  <si>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</si>
  <si>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</si>
  <si>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</si>
  <si>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</si>
  <si>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</si>
  <si>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</si>
  <si>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</si>
  <si>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</si>
  <si>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</si>
  <si>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</si>
  <si>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</si>
  <si>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</si>
  <si>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</si>
  <si>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</si>
  <si>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</si>
  <si>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</si>
  <si>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</si>
  <si>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</si>
  <si>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</si>
  <si>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</si>
  <si>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</si>
  <si>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</si>
  <si>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</si>
  <si>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</si>
  <si>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</si>
  <si>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</si>
  <si>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</si>
  <si>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</si>
  <si>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</si>
  <si>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</si>
  <si>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</si>
  <si>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</si>
  <si>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</si>
  <si>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</si>
  <si>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</si>
  <si>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</si>
  <si>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</si>
  <si>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</si>
  <si>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</si>
  <si>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</si>
  <si>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</si>
  <si>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</si>
  <si>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</si>
  <si>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</si>
  <si>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</si>
  <si>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</si>
  <si>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</si>
  <si>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</si>
  <si>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</si>
  <si>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</si>
  <si>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</si>
  <si>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</si>
  <si>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</si>
  <si>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</si>
  <si>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</si>
  <si>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</si>
  <si>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</si>
  <si>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</si>
  <si>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</si>
  <si>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</si>
  <si>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</si>
  <si>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</si>
  <si>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</si>
  <si>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</si>
  <si>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</si>
  <si>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</si>
  <si>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</si>
  <si>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</si>
  <si>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</si>
  <si>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</si>
  <si>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</si>
  <si>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</si>
  <si>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</si>
  <si>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</si>
  <si>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</si>
  <si>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</si>
  <si>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</si>
  <si>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</si>
  <si>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</si>
  <si>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</si>
  <si>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</si>
  <si>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</si>
  <si>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</si>
  <si>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</si>
  <si>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</si>
  <si>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</si>
  <si>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</si>
  <si>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</si>
  <si>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</si>
  <si>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</si>
  <si>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</si>
  <si>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</si>
  <si>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</si>
  <si>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</si>
  <si>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</si>
  <si>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</si>
  <si>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</si>
  <si>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</si>
  <si>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</si>
  <si>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</si>
  <si>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</si>
  <si>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</si>
  <si>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</si>
  <si>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</si>
  <si>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</si>
  <si>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</si>
  <si>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</si>
  <si>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</si>
  <si>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</si>
  <si>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</si>
  <si>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</si>
  <si>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</si>
  <si>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</si>
  <si>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</si>
  <si>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</si>
  <si>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</si>
  <si>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</si>
  <si>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</si>
  <si>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</si>
  <si>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</si>
  <si>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</si>
  <si>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</si>
  <si>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</si>
  <si>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</si>
  <si>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</si>
  <si>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</si>
  <si>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</si>
  <si>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</si>
  <si>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</si>
  <si>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</si>
  <si>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</si>
  <si>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</si>
  <si>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</si>
  <si>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</si>
  <si>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</si>
  <si>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</si>
  <si>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</si>
  <si>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</si>
  <si>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</si>
  <si>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</si>
  <si>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</si>
  <si>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</si>
  <si>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</si>
  <si>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</si>
  <si>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</si>
  <si>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</si>
  <si>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</si>
  <si>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</si>
  <si>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</si>
  <si>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</si>
  <si>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</si>
  <si>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</si>
  <si>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</si>
  <si>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</si>
  <si>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</si>
  <si>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</si>
  <si>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</si>
  <si>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</si>
  <si>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</si>
  <si>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</si>
  <si>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</si>
  <si>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</si>
  <si>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</si>
  <si>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</si>
  <si>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</si>
  <si>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</si>
  <si>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</si>
  <si>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</si>
  <si>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</si>
  <si>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</si>
  <si>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</si>
  <si>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</si>
  <si>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</si>
  <si>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</si>
  <si>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</si>
  <si>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</si>
  <si>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</si>
  <si>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</si>
  <si>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</si>
  <si>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</si>
  <si>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</si>
  <si>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</si>
  <si>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</si>
  <si>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</si>
  <si>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</si>
  <si>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</si>
  <si>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</si>
  <si>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</si>
  <si>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</si>
  <si>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</si>
  <si>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</si>
  <si>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</si>
  <si>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</si>
  <si>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</si>
  <si>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</si>
  <si>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</si>
  <si>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</si>
  <si>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</si>
  <si>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</si>
  <si>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</si>
  <si>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</si>
  <si>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</si>
  <si>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</si>
  <si>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</si>
  <si>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</si>
  <si>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</si>
  <si>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</si>
  <si>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</si>
  <si>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</si>
  <si>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</si>
  <si>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</si>
  <si>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</si>
  <si>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</si>
  <si>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</si>
  <si>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</si>
  <si>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</si>
  <si>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</si>
  <si>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</si>
  <si>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</si>
  <si>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</si>
  <si>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</si>
  <si>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</si>
  <si>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</si>
  <si>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</si>
  <si>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</si>
  <si>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</si>
  <si>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</si>
  <si>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</si>
  <si>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</si>
  <si>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</si>
  <si>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</si>
  <si>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</si>
  <si>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</si>
  <si>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</si>
  <si>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</si>
  <si>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</si>
  <si>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</si>
  <si>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</si>
  <si>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</si>
  <si>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</si>
  <si>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</si>
  <si>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</si>
  <si>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</si>
  <si>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</si>
  <si>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</si>
  <si>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</si>
  <si>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</si>
  <si>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</si>
  <si>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</si>
  <si>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</si>
  <si>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</si>
  <si>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</si>
  <si>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</si>
  <si>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</si>
  <si>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</si>
  <si>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</si>
  <si>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</si>
  <si>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</si>
  <si>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</si>
  <si>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</si>
  <si>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</si>
  <si>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</si>
  <si>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</si>
  <si>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</si>
  <si>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</si>
  <si>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</si>
  <si>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</si>
  <si>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</si>
  <si>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</si>
  <si>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</si>
  <si>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</si>
  <si>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</si>
  <si>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</si>
  <si>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</si>
  <si>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</si>
  <si>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</si>
  <si>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</si>
  <si>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</si>
  <si>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</si>
  <si>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</si>
  <si>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</si>
  <si>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</si>
  <si>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</si>
  <si>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</si>
  <si>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</si>
  <si>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</si>
  <si>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</si>
  <si>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</si>
  <si>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</si>
  <si>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</si>
  <si>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</si>
  <si>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</si>
  <si>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</si>
  <si>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</si>
  <si>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</si>
  <si>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</si>
  <si>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</si>
  <si>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</si>
  <si>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</si>
  <si>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</si>
  <si>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</si>
  <si>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</si>
  <si>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</si>
  <si>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</si>
  <si>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</si>
  <si>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</si>
  <si>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</si>
  <si>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</si>
  <si>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</si>
  <si>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</si>
  <si>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</si>
  <si>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</si>
  <si>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</si>
  <si>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</si>
  <si>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</si>
  <si>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</si>
  <si>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</si>
  <si>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</si>
  <si>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</si>
  <si>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</si>
  <si>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</si>
  <si>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</si>
  <si>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</si>
  <si>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</si>
  <si>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</si>
  <si>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</si>
  <si>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</si>
  <si>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</si>
  <si>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</si>
  <si>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</si>
  <si>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</si>
  <si>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</si>
  <si>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</si>
  <si>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</si>
  <si>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</si>
  <si>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</si>
  <si>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</si>
  <si>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</si>
  <si>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</si>
  <si>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</si>
  <si>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</si>
  <si>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</si>
  <si>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</si>
  <si>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</si>
  <si>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</si>
  <si>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</si>
  <si>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</si>
  <si>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</si>
  <si>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</si>
  <si>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</si>
  <si>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</si>
  <si>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</si>
  <si>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</si>
  <si>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</si>
  <si>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</si>
  <si>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</si>
  <si>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</si>
  <si>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</si>
  <si>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</si>
  <si>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</si>
  <si>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</si>
  <si>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</si>
  <si>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</si>
  <si>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</si>
  <si>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</si>
  <si>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</si>
  <si>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</si>
  <si>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</si>
  <si>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</si>
  <si>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</si>
  <si>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</si>
  <si>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</si>
  <si>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</si>
  <si>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</si>
  <si>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</si>
  <si>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</si>
  <si>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</si>
  <si>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</si>
  <si>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</si>
  <si>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</si>
  <si>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</si>
  <si>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</si>
  <si>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</si>
  <si>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</si>
  <si>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</si>
  <si>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</si>
  <si>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</si>
  <si>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</si>
  <si>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</si>
  <si>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</si>
  <si>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</si>
  <si>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</si>
  <si>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</si>
  <si>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</si>
  <si>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</si>
  <si>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</si>
  <si>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</si>
  <si>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</si>
  <si>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</si>
  <si>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</si>
  <si>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</si>
  <si>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</si>
  <si>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</si>
  <si>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</si>
  <si>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</si>
  <si>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</si>
  <si>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</si>
  <si>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</si>
  <si>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</si>
  <si>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</si>
  <si>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</si>
  <si>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</si>
  <si>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</si>
  <si>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</si>
  <si>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</si>
  <si>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</si>
  <si>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</si>
  <si>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</si>
  <si>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</si>
  <si>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</si>
  <si>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</si>
  <si>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</si>
  <si>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</si>
  <si>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</si>
  <si>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</si>
  <si>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</si>
  <si>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</si>
  <si>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</si>
  <si>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</si>
  <si>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</si>
  <si>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</si>
  <si>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</si>
  <si>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</si>
  <si>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</si>
  <si>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</si>
  <si>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</si>
  <si>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</si>
  <si>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</si>
  <si>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</si>
  <si>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</si>
  <si>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</si>
  <si>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</si>
  <si>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</si>
  <si>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</si>
  <si>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</si>
  <si>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</si>
  <si>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</si>
  <si>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</si>
  <si>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</si>
  <si>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</si>
  <si>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</si>
  <si>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</si>
  <si>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</si>
  <si>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</si>
  <si>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</si>
  <si>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</si>
  <si>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</si>
  <si>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</si>
  <si>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</si>
  <si>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</si>
  <si>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</si>
  <si>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</si>
  <si>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</si>
  <si>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</si>
  <si>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</si>
  <si>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</si>
  <si>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</si>
  <si>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</si>
  <si>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</si>
  <si>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</si>
  <si>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</si>
  <si>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</si>
  <si>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</si>
  <si>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</si>
  <si>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</si>
  <si>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</si>
  <si>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</si>
  <si>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</si>
  <si>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</si>
  <si>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</si>
  <si>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</si>
  <si>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</si>
  <si>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</si>
  <si>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</si>
  <si>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</si>
  <si>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</si>
  <si>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</si>
  <si>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</si>
  <si>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</si>
  <si>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</si>
  <si>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</si>
  <si>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</si>
  <si>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</si>
  <si>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</si>
  <si>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</si>
  <si>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</si>
  <si>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</si>
  <si>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</si>
  <si>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</si>
  <si>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</si>
  <si>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</si>
  <si>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</si>
  <si>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</si>
  <si>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</si>
  <si>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</si>
  <si>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</si>
  <si>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</si>
  <si>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</si>
  <si>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</si>
  <si>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</si>
  <si>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</si>
  <si>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</si>
  <si>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</si>
  <si>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</si>
  <si>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</si>
  <si>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</si>
  <si>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</si>
  <si>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</si>
  <si>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</si>
  <si>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</si>
  <si>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</si>
  <si>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</si>
  <si>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</si>
  <si>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</si>
  <si>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</si>
  <si>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</si>
  <si>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</si>
  <si>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</si>
  <si>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</si>
  <si>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</si>
  <si>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</si>
  <si>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</si>
  <si>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</si>
  <si>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</si>
  <si>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</si>
  <si>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</si>
  <si>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</si>
  <si>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</si>
  <si>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</si>
  <si>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</si>
  <si>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</si>
  <si>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</si>
  <si>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</si>
  <si>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</si>
  <si>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</si>
  <si>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</si>
  <si>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</si>
  <si>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</si>
  <si>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</si>
  <si>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</si>
  <si>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</si>
  <si>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</si>
  <si>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</si>
  <si>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</si>
  <si>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</si>
  <si>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</si>
  <si>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</si>
  <si>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</si>
  <si>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</si>
  <si>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</si>
  <si>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</si>
  <si>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</si>
  <si>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</si>
  <si>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</si>
  <si>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</si>
  <si>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</si>
  <si>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</si>
  <si>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</si>
  <si>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</si>
  <si>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</si>
  <si>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</si>
  <si>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</si>
  <si>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</si>
  <si>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</si>
  <si>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</si>
  <si>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</si>
  <si>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</si>
  <si>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</si>
  <si>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</si>
  <si>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</si>
  <si>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</si>
  <si>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</si>
  <si>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</si>
  <si>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</si>
  <si>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</si>
  <si>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</si>
  <si>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</si>
  <si>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</si>
  <si>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</si>
  <si>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</si>
  <si>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</si>
  <si>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</si>
  <si>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</si>
  <si>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</si>
  <si>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</si>
  <si>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</si>
  <si>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</si>
  <si>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</si>
  <si>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</si>
  <si>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</si>
  <si>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</si>
  <si>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</si>
  <si>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</si>
  <si>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</si>
  <si>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</si>
  <si>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</si>
  <si>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</si>
  <si>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</si>
  <si>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</si>
  <si>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</si>
  <si>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</si>
  <si>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</si>
  <si>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</si>
  <si>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</si>
  <si>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</si>
  <si>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</si>
  <si>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</si>
  <si>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</si>
  <si>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</si>
  <si>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</si>
  <si>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</si>
  <si>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</si>
  <si>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</si>
  <si>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</si>
  <si>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</si>
  <si>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</si>
  <si>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</si>
  <si>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</si>
  <si>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</si>
  <si>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</si>
  <si>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</si>
  <si>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</si>
  <si>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</si>
  <si>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</si>
  <si>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</si>
  <si>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</si>
  <si>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</si>
  <si>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</si>
  <si>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</si>
  <si>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</si>
  <si>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</si>
  <si>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</si>
  <si>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</si>
  <si>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</si>
  <si>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</si>
  <si>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</si>
  <si>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</si>
  <si>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</si>
  <si>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</si>
  <si>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</si>
  <si>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</si>
  <si>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</si>
  <si>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</si>
  <si>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</si>
  <si>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</si>
  <si>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</si>
  <si>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</si>
  <si>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</si>
  <si>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</si>
  <si>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</si>
  <si>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</si>
  <si>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</si>
  <si>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</si>
  <si>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</si>
  <si>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</si>
  <si>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</si>
  <si>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</si>
  <si>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</si>
  <si>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</si>
  <si>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</si>
  <si>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</si>
  <si>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</si>
  <si>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</si>
  <si>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</si>
  <si>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</si>
  <si>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</si>
  <si>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</si>
  <si>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</si>
  <si>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</si>
  <si>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</si>
  <si>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</si>
  <si>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</si>
  <si>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</si>
  <si>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</si>
  <si>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</si>
  <si>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</si>
  <si>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</si>
  <si>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</si>
  <si>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</si>
  <si>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</si>
  <si>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</si>
  <si>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</si>
  <si>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</si>
  <si>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</si>
  <si>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</si>
  <si>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</si>
  <si>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</si>
  <si>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</si>
  <si>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</si>
  <si>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</si>
  <si>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</si>
  <si>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</si>
  <si>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</si>
  <si>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</si>
  <si>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</si>
  <si>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</si>
  <si>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</si>
  <si>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</si>
  <si>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</si>
  <si>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</si>
  <si>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</si>
  <si>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</si>
  <si>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</si>
  <si>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</si>
  <si>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</si>
  <si>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</si>
  <si>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</si>
  <si>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</si>
  <si>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</si>
  <si>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</si>
  <si>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</si>
  <si>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</si>
  <si>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</si>
  <si>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</si>
  <si>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</si>
  <si>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</si>
  <si>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</si>
  <si>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</si>
  <si>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</si>
  <si>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</si>
  <si>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</si>
  <si>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</si>
  <si>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</si>
  <si>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</si>
  <si>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</si>
  <si>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</si>
  <si>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</si>
  <si>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</si>
  <si>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</si>
  <si>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</si>
  <si>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</si>
  <si>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</si>
  <si>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</si>
  <si>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</si>
  <si>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</si>
  <si>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</si>
  <si>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</si>
  <si>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</si>
  <si>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</si>
  <si>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</si>
  <si>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</si>
  <si>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</si>
  <si>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</si>
  <si>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</si>
  <si>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</si>
  <si>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</si>
  <si>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</si>
  <si>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</si>
  <si>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</si>
  <si>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</si>
  <si>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</si>
  <si>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</si>
  <si>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</si>
  <si>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</si>
  <si>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</si>
  <si>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</si>
  <si>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</si>
  <si>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</si>
  <si>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</si>
  <si>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</si>
  <si>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</si>
  <si>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</si>
  <si>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</si>
  <si>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</si>
  <si>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</si>
  <si>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</si>
  <si>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</si>
  <si>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</si>
  <si>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</si>
  <si>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</si>
  <si>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</si>
  <si>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</si>
  <si>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</si>
  <si>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</si>
  <si>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</si>
  <si>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</si>
  <si>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</si>
  <si>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</si>
  <si>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</si>
  <si>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</si>
  <si>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</si>
  <si>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</si>
  <si>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</si>
  <si>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</si>
  <si>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</si>
  <si>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</si>
  <si>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</si>
  <si>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</si>
  <si>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</si>
  <si>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</si>
  <si>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</si>
  <si>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</si>
  <si>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</si>
  <si>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</si>
  <si>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</si>
  <si>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</si>
  <si>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</si>
  <si>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</si>
  <si>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</si>
  <si>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</si>
  <si>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</si>
  <si>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</si>
  <si>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</si>
  <si>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</si>
  <si>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</si>
  <si>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</si>
  <si>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</si>
  <si>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</si>
  <si>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</si>
  <si>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</si>
  <si>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</si>
  <si>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</si>
  <si>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</si>
  <si>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</si>
  <si>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</si>
  <si>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</si>
  <si>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</si>
  <si>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</si>
  <si>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</si>
  <si>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</si>
  <si>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</si>
  <si>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</si>
  <si>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</si>
  <si>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</si>
  <si>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</si>
  <si>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</si>
  <si>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</si>
  <si>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</si>
  <si>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</si>
  <si>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</si>
  <si>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</si>
  <si>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</si>
  <si>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</si>
  <si>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</si>
  <si>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</si>
  <si>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</si>
  <si>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</si>
  <si>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</si>
  <si>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</si>
  <si>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</si>
  <si>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</si>
  <si>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</si>
  <si>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</si>
  <si>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</si>
  <si>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</si>
  <si>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</si>
  <si>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</si>
  <si>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</si>
  <si>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</si>
  <si>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</si>
  <si>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</si>
  <si>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</si>
  <si>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</si>
  <si>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</si>
  <si>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</si>
  <si>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</si>
  <si>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</si>
  <si>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</si>
  <si>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</si>
  <si>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</si>
  <si>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</si>
  <si>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</si>
  <si>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</si>
  <si>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</si>
  <si>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</si>
  <si>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</si>
  <si>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</si>
  <si>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</si>
  <si>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</si>
  <si>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</si>
  <si>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</si>
  <si>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</si>
  <si>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</si>
  <si>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</si>
  <si>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</si>
  <si>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</si>
  <si>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</si>
  <si>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</si>
  <si>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</si>
  <si>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</si>
  <si>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</si>
  <si>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</si>
  <si>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</si>
  <si>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</si>
  <si>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</si>
  <si>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</si>
  <si>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</si>
  <si>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</si>
  <si>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</si>
  <si>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</si>
  <si>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</si>
  <si>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</si>
  <si>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</si>
  <si>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</si>
  <si>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</si>
  <si>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</si>
  <si>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</si>
  <si>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</si>
  <si>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</si>
  <si>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</si>
  <si>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</si>
  <si>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</si>
  <si>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</si>
  <si>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</si>
  <si>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</si>
  <si>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</si>
  <si>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</si>
  <si>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</si>
  <si>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</si>
  <si>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</si>
  <si>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</si>
  <si>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</si>
  <si>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</si>
  <si>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</si>
  <si>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</si>
  <si>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</si>
  <si>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</si>
  <si>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</si>
  <si>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</si>
  <si>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</si>
  <si>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</si>
  <si>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</si>
  <si>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</si>
  <si>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</si>
  <si>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</si>
  <si>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</si>
  <si>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</si>
  <si>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</si>
  <si>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</si>
  <si>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</si>
  <si>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</si>
  <si>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</si>
  <si>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</si>
  <si>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</si>
  <si>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</si>
  <si>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</si>
  <si>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</si>
  <si>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</si>
  <si>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</si>
  <si>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</si>
  <si>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</si>
  <si>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</si>
  <si>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</si>
  <si>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</si>
  <si>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</si>
  <si>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</si>
  <si>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</si>
  <si>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</si>
  <si>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</si>
  <si>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</si>
  <si>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</si>
  <si>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</si>
  <si>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</si>
  <si>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</si>
  <si>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</si>
  <si>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</si>
  <si>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</si>
  <si>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</si>
  <si>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</si>
  <si>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</si>
  <si>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</si>
  <si>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</si>
  <si>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</si>
  <si>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</si>
  <si>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</si>
  <si>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</si>
  <si>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</si>
  <si>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</si>
  <si>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</si>
  <si>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</si>
  <si>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</si>
  <si>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</si>
  <si>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</si>
  <si>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</si>
  <si>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</si>
  <si>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</si>
  <si>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</si>
  <si>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</si>
  <si>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</si>
  <si>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</si>
  <si>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</si>
  <si>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</si>
  <si>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</si>
  <si>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</si>
  <si>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</si>
  <si>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</si>
  <si>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</si>
  <si>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</si>
  <si>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</si>
  <si>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</si>
  <si>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</si>
  <si>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</si>
  <si>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</si>
  <si>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</si>
  <si>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</si>
  <si>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</si>
  <si>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</si>
  <si>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</si>
  <si>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</si>
  <si>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</si>
  <si>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</si>
  <si>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</si>
  <si>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</si>
  <si>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</si>
  <si>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</si>
  <si>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</si>
  <si>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</si>
  <si>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</si>
  <si>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</si>
  <si>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</si>
  <si>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</si>
  <si>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</si>
  <si>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</si>
  <si>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</si>
  <si>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</si>
  <si>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</si>
  <si>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</si>
  <si>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</si>
  <si>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</si>
  <si>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</si>
  <si>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</si>
  <si>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</si>
  <si>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</si>
  <si>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</si>
  <si>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</si>
  <si>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</si>
  <si>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</si>
  <si>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</si>
  <si>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</si>
  <si>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</si>
  <si>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</si>
  <si>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</si>
  <si>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</si>
  <si>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</si>
  <si>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</si>
  <si>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</si>
  <si>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</si>
  <si>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</si>
  <si>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</si>
  <si>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</si>
  <si>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</si>
  <si>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</si>
  <si>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</si>
  <si>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</si>
  <si>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</si>
  <si>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</si>
  <si>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</si>
  <si>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</si>
  <si>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</si>
  <si>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</si>
  <si>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</si>
  <si>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</si>
  <si>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</si>
  <si>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</si>
  <si>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</si>
  <si>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</si>
  <si>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</si>
  <si>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</si>
  <si>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</si>
  <si>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</si>
  <si>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</si>
  <si>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</si>
  <si>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</si>
  <si>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</si>
  <si>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</si>
  <si>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</si>
  <si>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</si>
  <si>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</si>
  <si>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</si>
  <si>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</si>
  <si>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</si>
  <si>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</si>
  <si>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</si>
  <si>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</si>
  <si>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</si>
  <si>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</si>
  <si>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</si>
  <si>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</si>
  <si>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</si>
  <si>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</si>
  <si>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</si>
  <si>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</si>
  <si>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</si>
  <si>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</si>
  <si>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</si>
  <si>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</si>
  <si>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</si>
  <si>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</si>
  <si>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</si>
  <si>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</si>
  <si>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</si>
  <si>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</si>
  <si>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</si>
  <si>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</si>
  <si>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</si>
  <si>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</si>
  <si>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</si>
  <si>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</si>
  <si>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</si>
  <si>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</si>
  <si>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</si>
  <si>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</si>
  <si>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</si>
  <si>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</si>
  <si>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</si>
  <si>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</si>
  <si>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</si>
  <si>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</si>
  <si>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</si>
  <si>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</si>
  <si>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</si>
  <si>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</si>
  <si>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</si>
  <si>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</si>
  <si>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</si>
  <si>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</si>
  <si>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</si>
  <si>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</si>
  <si>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</si>
  <si>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</si>
  <si>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</si>
  <si>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</si>
  <si>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</si>
  <si>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</si>
  <si>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</si>
  <si>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</si>
  <si>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</si>
  <si>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</si>
  <si>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</si>
  <si>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</si>
  <si>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</si>
  <si>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</si>
  <si>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</si>
  <si>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</si>
  <si>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</si>
  <si>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</si>
  <si>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</si>
  <si>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</si>
  <si>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</si>
  <si>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</si>
  <si>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</si>
  <si>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</si>
  <si>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</si>
  <si>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</si>
  <si>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</si>
  <si>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</si>
  <si>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</si>
  <si>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</si>
  <si>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</si>
  <si>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</si>
  <si>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</si>
  <si>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</si>
  <si>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</si>
  <si>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</si>
  <si>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</si>
  <si>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</si>
  <si>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</si>
  <si>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</si>
  <si>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</si>
  <si>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</si>
  <si>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</si>
  <si>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</si>
  <si>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</si>
  <si>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</si>
  <si>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</si>
  <si>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</si>
  <si>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</si>
  <si>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</si>
  <si>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</si>
  <si>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</si>
  <si>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</si>
  <si>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</si>
  <si>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</si>
  <si>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</si>
  <si>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</si>
  <si>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</si>
  <si>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</si>
  <si>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</si>
  <si>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</si>
  <si>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</si>
  <si>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</si>
  <si>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</si>
  <si>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</si>
  <si>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</si>
  <si>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</si>
  <si>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</si>
  <si>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</si>
  <si>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</si>
  <si>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</si>
  <si>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</si>
  <si>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</si>
  <si>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</si>
  <si>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</si>
  <si>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</si>
  <si>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</si>
  <si>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</si>
  <si>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</si>
  <si>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</si>
  <si>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</si>
  <si>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</si>
  <si>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</si>
  <si>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</si>
  <si>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</si>
  <si>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</si>
  <si>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</si>
  <si>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</si>
  <si>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</si>
  <si>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</si>
  <si>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</si>
  <si>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</si>
  <si>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</si>
  <si>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</si>
  <si>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</si>
  <si>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</si>
  <si>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</si>
  <si>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</si>
  <si>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</si>
  <si>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</si>
  <si>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</si>
  <si>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</si>
  <si>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</si>
  <si>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</si>
  <si>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</si>
  <si>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</si>
  <si>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</si>
  <si>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</si>
  <si>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</si>
  <si>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</si>
  <si>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</si>
  <si>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</si>
  <si>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</si>
  <si>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</si>
  <si>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</si>
  <si>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</si>
  <si>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</si>
  <si>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</si>
  <si>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</si>
  <si>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</si>
  <si>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</si>
  <si>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</si>
  <si>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</si>
  <si>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</si>
  <si>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</si>
  <si>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</si>
  <si>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</si>
  <si>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</si>
  <si>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</si>
  <si>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</si>
  <si>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</si>
  <si>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</si>
  <si>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</si>
  <si>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</si>
  <si>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</si>
  <si>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</si>
  <si>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</si>
  <si>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</si>
  <si>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</si>
  <si>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</si>
  <si>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</si>
  <si>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</si>
  <si>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</si>
  <si>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</si>
  <si>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</si>
  <si>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</si>
  <si>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</si>
  <si>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</si>
  <si>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</si>
  <si>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</si>
  <si>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</si>
  <si>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</si>
  <si>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</si>
  <si>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</si>
  <si>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</si>
  <si>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</si>
  <si>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</si>
  <si>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</si>
  <si>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</si>
  <si>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</si>
  <si>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</si>
  <si>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</si>
  <si>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</si>
  <si>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</si>
  <si>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</si>
  <si>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</si>
  <si>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</si>
  <si>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</si>
  <si>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</si>
  <si>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</si>
  <si>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</si>
  <si>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</si>
  <si>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</si>
  <si>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</si>
  <si>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</si>
  <si>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</si>
  <si>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</si>
  <si>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</si>
  <si>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</si>
  <si>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</si>
  <si>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</si>
  <si>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</si>
  <si>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</si>
  <si>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</si>
  <si>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</si>
  <si>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</si>
  <si>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</si>
  <si>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</si>
  <si>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</si>
  <si>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</si>
  <si>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</si>
  <si>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</si>
  <si>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</si>
  <si>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</si>
  <si>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</si>
  <si>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</si>
  <si>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</si>
  <si>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</si>
  <si>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</si>
  <si>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</si>
  <si>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</si>
  <si>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</si>
  <si>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</si>
  <si>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</si>
  <si>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</si>
  <si>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</si>
  <si>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</si>
  <si>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</si>
  <si>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</si>
  <si>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</si>
  <si>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</si>
  <si>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</si>
  <si>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</si>
  <si>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</si>
  <si>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</si>
  <si>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</si>
  <si>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</si>
  <si>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</si>
  <si>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</si>
  <si>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</si>
  <si>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</si>
  <si>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</si>
  <si>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</si>
  <si>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</si>
  <si>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</si>
  <si>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</si>
  <si>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</si>
  <si>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</si>
  <si>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</si>
  <si>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</si>
  <si>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</si>
  <si>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</si>
  <si>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</si>
  <si>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</si>
  <si>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</si>
  <si>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</si>
  <si>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</si>
  <si>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</si>
  <si>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</si>
  <si>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</si>
  <si>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</si>
  <si>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</si>
  <si>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</si>
  <si>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</si>
  <si>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</si>
  <si>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</si>
  <si>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</si>
  <si>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</si>
  <si>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</si>
  <si>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</si>
  <si>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</si>
  <si>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</si>
  <si>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</si>
  <si>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</si>
  <si>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</si>
  <si>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</si>
  <si>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</si>
  <si>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</si>
  <si>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</si>
  <si>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</si>
  <si>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</si>
  <si>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</si>
  <si>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</si>
  <si>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</si>
  <si>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</si>
  <si>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</si>
  <si>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</si>
  <si>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</si>
  <si>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</si>
  <si>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</si>
  <si>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</si>
  <si>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</si>
  <si>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</si>
  <si>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</si>
  <si>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</si>
  <si>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</si>
  <si>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</si>
  <si>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</si>
  <si>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</si>
  <si>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</si>
  <si>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</si>
  <si>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</si>
  <si>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</si>
  <si>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</si>
  <si>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</si>
  <si>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</si>
  <si>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</si>
  <si>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</si>
  <si>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</si>
  <si>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</si>
  <si>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</si>
  <si>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</si>
  <si>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</si>
  <si>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</si>
  <si>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</si>
  <si>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</si>
  <si>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</si>
  <si>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</si>
  <si>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</si>
  <si>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</si>
  <si>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</si>
  <si>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</si>
  <si>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</si>
  <si>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</si>
  <si>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</si>
  <si>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</si>
  <si>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</si>
  <si>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</si>
  <si>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</si>
  <si>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</si>
  <si>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</si>
  <si>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</si>
  <si>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</si>
  <si>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</si>
  <si>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</si>
  <si>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</si>
  <si>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</si>
  <si>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</si>
  <si>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</si>
  <si>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</si>
  <si>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</si>
  <si>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</si>
  <si>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</si>
  <si>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</si>
  <si>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</si>
  <si>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</si>
  <si>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</si>
  <si>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</si>
  <si>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</si>
  <si>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</si>
  <si>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</si>
  <si>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</si>
  <si>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</si>
  <si>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</si>
  <si>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</si>
  <si>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</si>
  <si>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</si>
  <si>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</si>
  <si>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</si>
  <si>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</si>
  <si>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</si>
  <si>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</si>
  <si>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</si>
  <si>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</si>
  <si>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</si>
  <si>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</si>
  <si>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</si>
  <si>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</si>
  <si>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</si>
  <si>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</si>
  <si>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</si>
  <si>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</si>
  <si>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</si>
  <si>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</si>
  <si>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</si>
  <si>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</si>
  <si>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</si>
  <si>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</si>
  <si>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</si>
  <si>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</si>
  <si>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</si>
  <si>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</si>
  <si>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</si>
  <si>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</si>
  <si>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</si>
  <si>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</si>
  <si>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</si>
  <si>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</si>
  <si>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</si>
  <si>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</si>
  <si>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</si>
  <si>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</si>
  <si>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</si>
  <si>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</si>
  <si>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</si>
  <si>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</si>
  <si>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</si>
  <si>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</si>
  <si>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</si>
  <si>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</si>
  <si>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</si>
  <si>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</si>
  <si>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</si>
  <si>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</si>
  <si>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</si>
  <si>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</si>
  <si>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</si>
  <si>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</si>
  <si>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</si>
  <si>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</si>
  <si>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</si>
  <si>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</si>
  <si>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</si>
  <si>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</si>
  <si>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</si>
  <si>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</si>
  <si>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</si>
  <si>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</si>
  <si>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</si>
  <si>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</si>
  <si>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</si>
  <si>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</si>
  <si>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</si>
  <si>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</si>
  <si>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</si>
  <si>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</si>
  <si>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</si>
  <si>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</si>
  <si>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</si>
  <si>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</si>
  <si>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</si>
  <si>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</si>
  <si>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</si>
  <si>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</si>
  <si>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</si>
  <si>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</si>
  <si>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</si>
  <si>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</si>
  <si>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</si>
  <si>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</si>
  <si>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</si>
  <si>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</si>
  <si>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</si>
  <si>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</si>
  <si>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</si>
  <si>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</si>
  <si>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</si>
  <si>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</si>
  <si>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</si>
  <si>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</si>
  <si>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</si>
  <si>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</si>
  <si>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</si>
  <si>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</si>
  <si>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</si>
  <si>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</si>
  <si>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</si>
  <si>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</si>
  <si>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</si>
  <si>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</si>
  <si>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</si>
  <si>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</si>
  <si>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</si>
  <si>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</si>
  <si>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</si>
  <si>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</si>
  <si>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</si>
  <si>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</si>
  <si>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</si>
  <si>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</si>
  <si>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</si>
  <si>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</si>
  <si>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</si>
  <si>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</si>
  <si>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</si>
  <si>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</si>
  <si>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</si>
  <si>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</si>
  <si>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</si>
  <si>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</si>
  <si>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</si>
  <si>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</si>
  <si>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</si>
  <si>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</si>
  <si>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</si>
  <si>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</si>
  <si>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</si>
  <si>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</si>
  <si>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</si>
  <si>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</si>
  <si>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</si>
  <si>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</si>
  <si>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</si>
  <si>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</si>
  <si>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</si>
  <si>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</si>
  <si>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</si>
  <si>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</si>
  <si>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</si>
  <si>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</si>
  <si>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</si>
  <si>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</si>
  <si>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</si>
  <si>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</si>
  <si>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</si>
  <si>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</si>
  <si>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</si>
  <si>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</si>
  <si>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</si>
  <si>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</si>
  <si>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</si>
  <si>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</si>
  <si>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</si>
  <si>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</si>
  <si>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</si>
  <si>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</si>
  <si>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</si>
  <si>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</si>
  <si>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</si>
  <si>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</si>
  <si>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</si>
  <si>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</si>
  <si>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</si>
  <si>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</si>
  <si>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</si>
  <si>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</si>
  <si>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</si>
  <si>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</si>
  <si>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</si>
  <si>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</si>
  <si>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</si>
  <si>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</si>
  <si>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</si>
  <si>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</si>
  <si>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</si>
  <si>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</si>
  <si>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</si>
  <si>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</si>
  <si>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</si>
  <si>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</si>
  <si>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</si>
  <si>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</si>
  <si>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</si>
  <si>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</si>
  <si>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</si>
  <si>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</si>
  <si>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</si>
  <si>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</si>
  <si>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</si>
  <si>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</si>
  <si>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</si>
  <si>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</si>
  <si>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</si>
  <si>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</si>
  <si>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</si>
  <si>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</si>
  <si>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</si>
  <si>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</si>
  <si>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</si>
  <si>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</si>
  <si>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</si>
  <si>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</si>
  <si>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</si>
  <si>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</si>
  <si>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</si>
  <si>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</si>
  <si>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</si>
  <si>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</si>
  <si>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</si>
  <si>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</si>
  <si>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</si>
  <si>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</si>
  <si>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</si>
  <si>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</si>
  <si>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</si>
  <si>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</si>
  <si>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</si>
  <si>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</si>
  <si>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</si>
  <si>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</si>
  <si>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</si>
  <si>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</si>
  <si>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</si>
  <si>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</si>
  <si>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</si>
  <si>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</si>
  <si>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</si>
  <si>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</si>
  <si>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</si>
  <si>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</si>
  <si>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</si>
  <si>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</si>
  <si>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</si>
  <si>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</si>
  <si>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</si>
  <si>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</si>
  <si>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</si>
  <si>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</si>
  <si>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</si>
  <si>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</si>
  <si>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</si>
  <si>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</si>
  <si>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</si>
  <si>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</si>
  <si>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</si>
  <si>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</si>
  <si>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</si>
  <si>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</si>
  <si>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</si>
  <si>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</si>
  <si>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</si>
  <si>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</si>
  <si>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</si>
  <si>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</si>
  <si>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</si>
  <si>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</si>
  <si>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</si>
  <si>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</si>
  <si>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</si>
  <si>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</si>
  <si>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</si>
  <si>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</si>
  <si>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</si>
  <si>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</si>
  <si>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</si>
  <si>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</si>
  <si>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</si>
  <si>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</si>
  <si>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</si>
  <si>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</si>
  <si>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</si>
  <si>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</si>
  <si>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</si>
  <si>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</si>
  <si>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</si>
  <si>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</si>
  <si>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</si>
  <si>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</si>
  <si>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</si>
  <si>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</si>
  <si>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</si>
  <si>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</si>
  <si>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</si>
  <si>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</si>
  <si>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</si>
  <si>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</si>
  <si>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</si>
  <si>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</si>
  <si>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</si>
  <si>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</si>
  <si>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</si>
  <si>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</si>
  <si>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</si>
  <si>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</si>
  <si>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</si>
  <si>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</si>
  <si>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</si>
  <si>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</si>
  <si>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</si>
  <si>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</si>
  <si>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</si>
  <si>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</si>
  <si>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</si>
  <si>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</si>
  <si>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</si>
  <si>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</si>
  <si>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</si>
  <si>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</si>
  <si>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</si>
  <si>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</si>
  <si>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</si>
  <si>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</si>
  <si>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</si>
  <si>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</si>
  <si>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</si>
  <si>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</si>
  <si>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</si>
  <si>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</si>
  <si>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</si>
  <si>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</si>
  <si>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</si>
  <si>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</si>
  <si>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</si>
  <si>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</si>
  <si>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</si>
  <si>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</si>
  <si>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</si>
  <si>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</si>
  <si>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</si>
  <si>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</si>
  <si>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</si>
  <si>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</si>
  <si>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</si>
  <si>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</si>
  <si>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</si>
  <si>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</si>
  <si>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</si>
  <si>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</si>
  <si>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</si>
  <si>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</si>
  <si>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</si>
  <si>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</si>
  <si>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</si>
  <si>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</si>
  <si>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</si>
  <si>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</si>
  <si>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</si>
  <si>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</si>
  <si>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</si>
  <si>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</si>
  <si>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</si>
  <si>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</si>
  <si>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</si>
  <si>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</si>
  <si>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</si>
  <si>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</si>
  <si>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</si>
  <si>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</si>
  <si>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</si>
  <si>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</si>
  <si>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</si>
  <si>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</si>
  <si>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</si>
  <si>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</si>
  <si>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</si>
  <si>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</si>
  <si>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</si>
  <si>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</si>
  <si>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</si>
  <si>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</si>
  <si>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</si>
  <si>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</si>
  <si>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</si>
  <si>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</si>
  <si>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</si>
  <si>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</si>
  <si>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</si>
  <si>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</si>
  <si>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</si>
  <si>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</si>
  <si>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</si>
  <si>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</si>
  <si>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</si>
  <si>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</si>
  <si>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</si>
  <si>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</si>
  <si>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</si>
  <si>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</si>
  <si>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</si>
  <si>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</si>
  <si>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</si>
  <si>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</si>
  <si>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</si>
  <si>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</si>
  <si>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</si>
  <si>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</si>
  <si>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</si>
  <si>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</si>
  <si>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</si>
  <si>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</si>
  <si>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</si>
  <si>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</si>
  <si>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</si>
  <si>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</si>
  <si>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</si>
  <si>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</si>
  <si>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</si>
  <si>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</si>
  <si>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</si>
  <si>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</si>
  <si>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</si>
  <si>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</si>
  <si>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</si>
  <si>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</si>
  <si>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</si>
  <si>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</si>
  <si>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</si>
  <si>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</si>
  <si>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</si>
  <si>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</si>
  <si>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</si>
  <si>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</si>
  <si>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</si>
  <si>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</si>
  <si>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</si>
  <si>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</si>
  <si>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</si>
  <si>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</si>
  <si>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</si>
  <si>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</si>
  <si>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</si>
  <si>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</si>
  <si>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</si>
  <si>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</si>
  <si>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</si>
  <si>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</si>
  <si>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</si>
  <si>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</si>
  <si>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</si>
  <si>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</si>
  <si>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</si>
  <si>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</si>
  <si>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</si>
  <si>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</si>
  <si>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</si>
  <si>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</si>
  <si>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</si>
  <si>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</si>
  <si>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</si>
  <si>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</si>
  <si>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</si>
  <si>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</si>
  <si>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</si>
  <si>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</si>
  <si>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</si>
  <si>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</si>
  <si>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</si>
  <si>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</si>
  <si>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</si>
  <si>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</si>
  <si>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</si>
  <si>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</si>
  <si>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</si>
  <si>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</si>
  <si>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</si>
  <si>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</si>
  <si>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</si>
  <si>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</si>
  <si>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</si>
  <si>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</si>
  <si>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</si>
  <si>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</si>
  <si>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</si>
  <si>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</si>
  <si>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</si>
  <si>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</si>
  <si>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</si>
  <si>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</si>
  <si>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</si>
  <si>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</si>
  <si>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</si>
  <si>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</si>
  <si>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</si>
  <si>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</si>
  <si>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</si>
  <si>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</si>
  <si>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</si>
  <si>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</si>
  <si>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</si>
  <si>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</si>
  <si>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</si>
  <si>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</si>
  <si>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</si>
  <si>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</si>
  <si>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</si>
  <si>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</si>
  <si>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</si>
  <si>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</si>
  <si>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</si>
  <si>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</si>
  <si>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</si>
  <si>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</si>
  <si>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</si>
  <si>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</si>
  <si>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</si>
  <si>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</si>
  <si>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</si>
  <si>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</si>
  <si>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</si>
  <si>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</si>
  <si>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</si>
  <si>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</si>
  <si>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</si>
  <si>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</si>
  <si>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</si>
  <si>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</si>
  <si>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</si>
  <si>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</si>
  <si>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</si>
  <si>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</si>
  <si>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</si>
  <si>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</si>
  <si>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</si>
  <si>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</si>
  <si>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</si>
  <si>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</si>
  <si>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</si>
  <si>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</si>
  <si>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</si>
  <si>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</si>
  <si>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</si>
  <si>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</si>
  <si>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</si>
  <si>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</si>
  <si>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</si>
  <si>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</si>
  <si>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</si>
  <si>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</si>
  <si>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</si>
  <si>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</si>
  <si>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</si>
  <si>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</si>
  <si>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</si>
  <si>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</si>
  <si>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</si>
  <si>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</si>
  <si>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</si>
  <si>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</si>
  <si>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</si>
  <si>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</si>
  <si>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</si>
  <si>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</si>
  <si>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</si>
  <si>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</si>
  <si>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</si>
  <si>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</si>
  <si>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</si>
  <si>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</si>
  <si>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</si>
  <si>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</si>
  <si>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</si>
  <si>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</si>
  <si>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</si>
  <si>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</si>
  <si>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</si>
  <si>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</si>
  <si>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</si>
  <si>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</si>
  <si>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</si>
  <si>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</si>
  <si>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</si>
  <si>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</si>
  <si>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</si>
  <si>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</si>
  <si>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</si>
  <si>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</si>
  <si>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</si>
  <si>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</si>
  <si>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</si>
  <si>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</si>
  <si>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</si>
  <si>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</si>
  <si>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</si>
  <si>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</si>
  <si>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</si>
  <si>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</si>
  <si>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</si>
  <si>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</si>
  <si>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</si>
  <si>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</si>
  <si>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</si>
  <si>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</si>
  <si>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</si>
  <si>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</si>
  <si>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</si>
  <si>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</si>
  <si>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</si>
  <si>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</si>
  <si>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</si>
  <si>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</si>
  <si>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</si>
  <si>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</si>
  <si>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</si>
  <si>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</si>
  <si>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</si>
  <si>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</si>
  <si>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</si>
  <si>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</si>
  <si>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</si>
  <si>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</si>
  <si>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</si>
  <si>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</si>
  <si>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</si>
  <si>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</si>
  <si>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</si>
  <si>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</si>
  <si>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</si>
  <si>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</si>
  <si>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</si>
  <si>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</si>
  <si>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</si>
  <si>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</si>
  <si>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</si>
  <si>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</si>
  <si>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</si>
  <si>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</si>
  <si>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</si>
  <si>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</si>
  <si>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</si>
  <si>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</si>
  <si>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</si>
  <si>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</si>
  <si>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</si>
  <si>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</si>
  <si>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</si>
  <si>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</si>
  <si>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</si>
  <si>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</si>
  <si>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</si>
  <si>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</si>
  <si>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</si>
  <si>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</si>
  <si>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</si>
  <si>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</si>
  <si>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</si>
  <si>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</si>
  <si>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</si>
  <si>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</si>
  <si>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</si>
  <si>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</si>
  <si>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</si>
  <si>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</si>
  <si>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</si>
  <si>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</si>
  <si>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</si>
  <si>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</si>
  <si>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</si>
  <si>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</si>
  <si>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</si>
  <si>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</si>
  <si>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</si>
  <si>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</si>
  <si>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</si>
  <si>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</si>
  <si>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</si>
  <si>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</si>
  <si>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</si>
  <si>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</si>
  <si>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</si>
  <si>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</si>
  <si>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</si>
  <si>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</si>
  <si>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</si>
  <si>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</si>
  <si>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</si>
  <si>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</si>
  <si>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</si>
  <si>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</si>
  <si>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</si>
  <si>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</si>
  <si>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</si>
  <si>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</si>
  <si>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</si>
  <si>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</si>
  <si>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</si>
  <si>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</si>
  <si>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</si>
  <si>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</si>
  <si>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</si>
  <si>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</si>
  <si>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</si>
  <si>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</si>
  <si>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</si>
  <si>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</si>
  <si>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</si>
  <si>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</si>
  <si>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</si>
  <si>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</si>
  <si>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</si>
  <si>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</si>
  <si>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</si>
  <si>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</si>
  <si>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</si>
  <si>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</si>
  <si>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</si>
  <si>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</si>
  <si>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</si>
  <si>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</si>
  <si>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</si>
  <si>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</si>
  <si>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</si>
  <si>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</si>
  <si>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</si>
  <si>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</si>
  <si>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</si>
  <si>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</si>
  <si>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</si>
  <si>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</si>
  <si>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</si>
  <si>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</si>
  <si>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</si>
  <si>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</si>
  <si>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</si>
  <si>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</si>
  <si>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</si>
  <si>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</si>
  <si>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</si>
  <si>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</si>
  <si>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</si>
  <si>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</si>
  <si>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</si>
  <si>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</si>
  <si>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</si>
  <si>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</si>
  <si>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</si>
  <si>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</si>
  <si>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</si>
  <si>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</si>
  <si>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</si>
  <si>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</si>
  <si>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</si>
  <si>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</si>
  <si>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</si>
  <si>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</si>
  <si>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</si>
  <si>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</si>
  <si>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</si>
  <si>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</si>
  <si>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</si>
  <si>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</si>
  <si>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</si>
  <si>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</si>
  <si>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</si>
  <si>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</si>
  <si>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</si>
  <si>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</si>
  <si>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</si>
  <si>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</si>
  <si>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</si>
  <si>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</si>
  <si>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</si>
  <si>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</si>
  <si>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</si>
  <si>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</si>
  <si>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</si>
  <si>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</si>
  <si>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</si>
  <si>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</si>
  <si>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</si>
  <si>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</si>
  <si>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</si>
  <si>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</si>
  <si>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</si>
  <si>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</si>
  <si>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</si>
  <si>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</si>
  <si>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</si>
  <si>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</si>
  <si>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</si>
  <si>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</si>
  <si>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</si>
  <si>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</si>
  <si>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</si>
  <si>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</si>
  <si>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</si>
  <si>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</si>
  <si>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</si>
  <si>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</si>
  <si>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</si>
  <si>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</si>
  <si>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</si>
  <si>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</si>
  <si>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</si>
  <si>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</si>
  <si>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</si>
  <si>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</si>
  <si>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</si>
  <si>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</si>
  <si>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</si>
  <si>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</si>
  <si>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</si>
  <si>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</si>
  <si>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</si>
  <si>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</si>
  <si>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</si>
  <si>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</si>
  <si>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</si>
  <si>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</si>
  <si>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</si>
  <si>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</si>
  <si>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</si>
  <si>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</si>
  <si>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</si>
  <si>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</si>
  <si>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</si>
  <si>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</si>
  <si>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</si>
  <si>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</si>
  <si>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</si>
  <si>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</si>
  <si>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</si>
  <si>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</si>
  <si>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</si>
  <si>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</si>
  <si>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</si>
  <si>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</si>
  <si>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</si>
  <si>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</si>
  <si>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</si>
  <si>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</si>
  <si>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</si>
  <si>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</si>
  <si>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</si>
  <si>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</si>
  <si>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</si>
  <si>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</si>
  <si>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</si>
  <si>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</si>
  <si>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</si>
  <si>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</si>
  <si>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</si>
  <si>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</si>
  <si>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</si>
  <si>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</si>
  <si>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</si>
  <si>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</si>
  <si>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</si>
  <si>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</si>
  <si>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</si>
  <si>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</si>
  <si>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</si>
  <si>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</si>
  <si>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</si>
  <si>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</si>
  <si>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</si>
  <si>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</si>
  <si>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</si>
  <si>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</si>
  <si>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</si>
  <si>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</si>
  <si>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</si>
  <si>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</si>
  <si>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</si>
  <si>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</si>
  <si>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</si>
  <si>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</si>
  <si>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</si>
  <si>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</si>
  <si>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</si>
  <si>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</si>
  <si>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</si>
  <si>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</si>
  <si>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</si>
  <si>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</si>
  <si>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</si>
  <si>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</si>
  <si>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</si>
  <si>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</si>
  <si>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</si>
  <si>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</si>
  <si>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</si>
  <si>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</si>
  <si>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</si>
  <si>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</si>
  <si>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</si>
  <si>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</si>
  <si>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</si>
  <si>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</si>
  <si>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</si>
  <si>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</si>
  <si>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</si>
  <si>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</si>
  <si>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</si>
  <si>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</si>
  <si>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</si>
  <si>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</si>
  <si>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</si>
  <si>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</si>
  <si>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</si>
  <si>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</si>
  <si>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</si>
  <si>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</si>
  <si>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</si>
  <si>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</si>
  <si>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</si>
  <si>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</si>
  <si>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</si>
  <si>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</si>
  <si>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</si>
  <si>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</si>
  <si>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</si>
  <si>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</si>
  <si>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</si>
  <si>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</si>
  <si>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</si>
  <si>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</si>
  <si>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</si>
  <si>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</si>
  <si>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</si>
  <si>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</si>
  <si>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</si>
  <si>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</si>
  <si>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</si>
  <si>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</si>
  <si>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</si>
  <si>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</si>
  <si>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</si>
  <si>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</si>
  <si>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</si>
  <si>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</si>
  <si>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</si>
  <si>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</si>
  <si>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</si>
  <si>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</si>
  <si>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</si>
  <si>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</si>
  <si>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</si>
  <si>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</si>
  <si>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</si>
  <si>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</si>
  <si>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</si>
  <si>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</si>
  <si>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</si>
  <si>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</si>
  <si>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</si>
  <si>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</si>
  <si>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</si>
  <si>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</si>
  <si>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</si>
  <si>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</si>
  <si>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</si>
  <si>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</si>
  <si>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</si>
  <si>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</si>
  <si>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</si>
  <si>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</si>
  <si>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</si>
  <si>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</si>
  <si>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</si>
  <si>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</si>
  <si>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</si>
  <si>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</si>
  <si>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</si>
  <si>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</si>
  <si>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</si>
  <si>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</si>
  <si>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</si>
  <si>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</si>
  <si>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</si>
  <si>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</si>
  <si>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</si>
  <si>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</si>
  <si>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</si>
  <si>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</si>
  <si>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</si>
  <si>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</si>
  <si>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</si>
  <si>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</si>
  <si>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</si>
  <si>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</si>
  <si>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</si>
  <si>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</si>
  <si>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</si>
  <si>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</si>
  <si>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</si>
  <si>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</si>
  <si>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</si>
  <si>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</si>
  <si>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</si>
  <si>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</si>
  <si>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</si>
  <si>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</si>
  <si>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</si>
  <si>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</si>
  <si>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</si>
  <si>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</si>
  <si>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</si>
  <si>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</si>
  <si>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</si>
  <si>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</si>
  <si>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</si>
  <si>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</si>
  <si>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</si>
  <si>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</si>
  <si>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</si>
  <si>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</si>
  <si>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</si>
  <si>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</si>
  <si>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</si>
  <si>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</si>
  <si>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</si>
  <si>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</si>
  <si>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</si>
  <si>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</si>
  <si>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</si>
  <si>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</si>
  <si>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</si>
  <si>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</si>
  <si>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</si>
  <si>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</si>
  <si>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</si>
  <si>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</si>
  <si>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</si>
  <si>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</si>
  <si>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</si>
  <si>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</si>
  <si>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</si>
  <si>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</si>
  <si>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</si>
  <si>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</si>
  <si>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</si>
  <si>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</si>
  <si>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</si>
  <si>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</si>
  <si>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</si>
  <si>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</si>
  <si>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</si>
  <si>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</si>
  <si>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</si>
  <si>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</si>
  <si>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</si>
  <si>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</si>
  <si>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</si>
  <si>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</si>
  <si>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</si>
  <si>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</si>
  <si>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</si>
  <si>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</si>
  <si>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</si>
  <si>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</si>
  <si>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</si>
  <si>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</si>
  <si>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</si>
  <si>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</si>
  <si>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</si>
  <si>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</si>
  <si>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</si>
  <si>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</si>
  <si>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</si>
  <si>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</si>
  <si>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</si>
  <si>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</si>
  <si>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</si>
  <si>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</si>
  <si>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</si>
  <si>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</si>
  <si>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</si>
  <si>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</si>
  <si>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</si>
  <si>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</si>
  <si>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</si>
  <si>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</si>
  <si>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</si>
  <si>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</si>
  <si>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</si>
  <si>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</si>
  <si>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</si>
  <si>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</si>
  <si>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</si>
  <si>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</si>
  <si>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</si>
  <si>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</si>
  <si>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</si>
  <si>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</si>
  <si>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</si>
  <si>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</si>
  <si>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</si>
  <si>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</si>
  <si>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</si>
  <si>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</si>
  <si>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</si>
  <si>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</si>
  <si>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</si>
  <si>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</si>
  <si>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</si>
  <si>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</si>
  <si>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</si>
  <si>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</si>
  <si>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</si>
  <si>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</si>
  <si>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</si>
  <si>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</si>
  <si>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</si>
  <si>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</si>
  <si>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</si>
  <si>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</si>
  <si>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</si>
  <si>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</si>
  <si>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</si>
  <si>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</si>
  <si>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</si>
  <si>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</si>
  <si>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</si>
  <si>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</si>
  <si>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</si>
  <si>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</si>
  <si>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</si>
  <si>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</si>
  <si>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</si>
  <si>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</si>
  <si>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</si>
  <si>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</si>
  <si>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</si>
  <si>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</si>
  <si>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</si>
  <si>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</si>
  <si>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</si>
  <si>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</si>
  <si>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</si>
  <si>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</si>
  <si>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</si>
  <si>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</si>
  <si>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</si>
  <si>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</si>
  <si>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</si>
  <si>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</si>
  <si>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</si>
  <si>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</si>
  <si>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</si>
  <si>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</si>
  <si>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</si>
  <si>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</si>
  <si>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</si>
  <si>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</si>
  <si>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</si>
  <si>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</si>
  <si>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</si>
  <si>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</si>
  <si>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</si>
  <si>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</si>
  <si>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</si>
  <si>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</si>
  <si>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</si>
  <si>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</si>
  <si>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</si>
  <si>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</si>
  <si>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</si>
  <si>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</si>
  <si>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</si>
  <si>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</si>
  <si>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</si>
  <si>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</si>
  <si>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</si>
  <si>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</si>
  <si>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</si>
  <si>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</si>
  <si>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</si>
  <si>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</si>
  <si>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</si>
  <si>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</si>
  <si>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</si>
  <si>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</si>
  <si>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</si>
  <si>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</si>
  <si>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</si>
  <si>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</si>
  <si>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</si>
  <si>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</si>
  <si>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</si>
  <si>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</si>
  <si>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</si>
  <si>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</si>
  <si>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</si>
  <si>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</si>
  <si>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</si>
  <si>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</si>
  <si>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</si>
  <si>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</si>
  <si>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</si>
  <si>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</si>
  <si>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</si>
  <si>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</si>
  <si>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</si>
  <si>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</si>
  <si>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</si>
  <si>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</si>
  <si>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</si>
  <si>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</si>
  <si>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</si>
  <si>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</si>
  <si>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</si>
  <si>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</si>
  <si>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</si>
  <si>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</si>
  <si>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</si>
  <si>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</si>
  <si>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</si>
  <si>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</si>
  <si>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</si>
  <si>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</si>
  <si>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</si>
  <si>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</si>
  <si>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</si>
  <si>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</si>
  <si>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</si>
  <si>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</si>
  <si>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</si>
  <si>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</si>
  <si>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</si>
  <si>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</si>
  <si>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</si>
  <si>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</si>
  <si>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</si>
  <si>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</si>
  <si>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</si>
  <si>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</si>
  <si>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</si>
  <si>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</si>
  <si>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</si>
  <si>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</si>
  <si>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</si>
  <si>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</si>
  <si>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</si>
  <si>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</si>
  <si>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</si>
  <si>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</si>
  <si>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</si>
  <si>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</si>
  <si>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</si>
  <si>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</si>
  <si>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</si>
  <si>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</si>
  <si>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</si>
  <si>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</si>
  <si>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</si>
  <si>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</si>
  <si>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</si>
  <si>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</si>
  <si>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</si>
  <si>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</si>
  <si>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</si>
  <si>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</si>
  <si>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</si>
  <si>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</si>
  <si>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</si>
  <si>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</si>
  <si>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</si>
  <si>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</si>
  <si>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</si>
  <si>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</si>
  <si>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</si>
  <si>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</si>
  <si>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</si>
  <si>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</si>
  <si>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</si>
  <si>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</si>
  <si>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</si>
  <si>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</si>
  <si>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</si>
  <si>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</si>
  <si>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</si>
  <si>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</si>
  <si>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</si>
  <si>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</si>
  <si>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</si>
  <si>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</si>
  <si>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</si>
  <si>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</si>
  <si>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</si>
  <si>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</si>
  <si>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</si>
  <si>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</si>
  <si>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</si>
  <si>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</si>
  <si>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</si>
  <si>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</si>
  <si>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</si>
  <si>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</si>
  <si>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</si>
  <si>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</si>
  <si>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</si>
  <si>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</si>
  <si>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</si>
  <si>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</si>
  <si>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</si>
  <si>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</si>
  <si>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</si>
  <si>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</si>
  <si>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</si>
  <si>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</si>
  <si>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</si>
  <si>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</si>
  <si>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</si>
  <si>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</si>
  <si>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</si>
  <si>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</si>
  <si>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</si>
  <si>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</si>
  <si>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</si>
  <si>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</si>
  <si>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</si>
  <si>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</si>
  <si>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</si>
  <si>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</si>
  <si>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</si>
  <si>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</si>
  <si>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</si>
  <si>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</si>
  <si>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</si>
  <si>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</si>
  <si>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</si>
  <si>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</si>
  <si>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</si>
  <si>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</si>
  <si>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</si>
  <si>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</si>
  <si>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</si>
  <si>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</si>
  <si>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</si>
  <si>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</si>
  <si>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</si>
  <si>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</si>
  <si>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</si>
  <si>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</si>
  <si>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</si>
  <si>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</si>
  <si>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</si>
  <si>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</si>
  <si>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</si>
  <si>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</si>
  <si>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</si>
  <si>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</si>
  <si>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</si>
  <si>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</si>
  <si>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</si>
  <si>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</si>
  <si>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</si>
  <si>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</si>
  <si>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</si>
  <si>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</si>
  <si>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</si>
  <si>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</si>
  <si>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</si>
  <si>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</si>
  <si>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</si>
  <si>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</si>
  <si>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</si>
  <si>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</si>
  <si>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</si>
  <si>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</si>
  <si>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</si>
  <si>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</si>
  <si>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</si>
  <si>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</si>
  <si>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</si>
  <si>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</si>
  <si>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</si>
  <si>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</si>
  <si>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</si>
  <si>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</si>
  <si>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</si>
  <si>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</si>
  <si>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</si>
  <si>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</si>
  <si>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</si>
  <si>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</si>
  <si>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</si>
  <si>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</si>
  <si>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</si>
  <si>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</si>
  <si>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</si>
  <si>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</si>
  <si>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</si>
  <si>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</si>
  <si>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</si>
  <si>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</si>
  <si>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</si>
  <si>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</si>
  <si>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</si>
  <si>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</si>
  <si>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</si>
  <si>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</si>
  <si>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</si>
  <si>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</si>
  <si>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</si>
  <si>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</si>
  <si>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</si>
  <si>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</si>
  <si>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</si>
  <si>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</si>
  <si>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</si>
  <si>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</si>
  <si>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</si>
  <si>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</si>
  <si>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</si>
  <si>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</si>
  <si>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</si>
  <si>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</si>
  <si>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</si>
  <si>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</si>
  <si>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</si>
  <si>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</si>
  <si>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</si>
  <si>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</si>
  <si>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</si>
  <si>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</si>
  <si>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</si>
  <si>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</si>
  <si>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</si>
  <si>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</si>
  <si>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</si>
  <si>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</si>
  <si>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</si>
  <si>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</si>
  <si>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</si>
  <si>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</si>
  <si>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</si>
  <si>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</si>
  <si>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</si>
  <si>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</si>
  <si>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</si>
  <si>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</si>
  <si>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</si>
  <si>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</si>
  <si>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</si>
  <si>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</si>
  <si>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</si>
  <si>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</si>
  <si>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</si>
  <si>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</si>
  <si>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</si>
  <si>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</si>
  <si>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</si>
  <si>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</si>
  <si>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</si>
  <si>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</si>
  <si>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</si>
  <si>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</si>
  <si>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</si>
  <si>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</si>
  <si>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</si>
  <si>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</si>
  <si>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</si>
  <si>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</si>
  <si>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</si>
  <si>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</si>
  <si>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</si>
  <si>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</si>
  <si>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</si>
  <si>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</si>
  <si>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</si>
  <si>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</si>
  <si>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</si>
  <si>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</si>
  <si>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</si>
  <si>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</si>
  <si>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</si>
  <si>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</si>
  <si>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</si>
  <si>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</si>
  <si>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</si>
  <si>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</si>
  <si>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</si>
  <si>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</si>
  <si>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</si>
  <si>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</si>
  <si>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</si>
  <si>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</si>
  <si>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</si>
  <si>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</si>
  <si>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</si>
  <si>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</si>
  <si>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</si>
  <si>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</si>
  <si>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</si>
  <si>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</si>
  <si>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</si>
  <si>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</si>
  <si>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</si>
  <si>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</si>
  <si>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</si>
  <si>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</si>
  <si>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</si>
  <si>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</si>
  <si>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</si>
  <si>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</si>
  <si>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</si>
  <si>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</si>
  <si>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</si>
  <si>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</si>
  <si>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</si>
  <si>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</si>
  <si>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</si>
  <si>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</si>
  <si>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</si>
  <si>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</si>
  <si>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</si>
  <si>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</si>
  <si>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</si>
  <si>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</si>
  <si>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</si>
  <si>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</si>
  <si>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</si>
  <si>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</si>
  <si>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</si>
  <si>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</si>
  <si>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</si>
  <si>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</si>
  <si>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</si>
  <si>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</si>
  <si>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</si>
  <si>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</si>
  <si>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</si>
  <si>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</si>
  <si>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</si>
  <si>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</si>
  <si>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</si>
  <si>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</si>
  <si>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</si>
  <si>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</si>
  <si>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</si>
  <si>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</si>
  <si>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</si>
  <si>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</si>
  <si>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</si>
  <si>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</si>
  <si>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</si>
  <si>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</si>
  <si>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</si>
  <si>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</si>
  <si>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</si>
  <si>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</si>
  <si>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</si>
  <si>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</si>
  <si>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</si>
  <si>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</si>
  <si>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</si>
  <si>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</si>
  <si>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</si>
  <si>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</si>
  <si>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</si>
  <si>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</si>
  <si>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</si>
  <si>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</si>
  <si>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</si>
  <si>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</si>
  <si>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</si>
  <si>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</si>
  <si>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</si>
  <si>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</si>
  <si>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</si>
  <si>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</si>
  <si>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</si>
  <si>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</si>
  <si>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</si>
  <si>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</si>
  <si>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</si>
  <si>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</si>
  <si>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</si>
  <si>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</si>
  <si>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</si>
  <si>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</si>
  <si>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</si>
  <si>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</si>
  <si>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</si>
  <si>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</si>
  <si>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</si>
  <si>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</si>
  <si>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</si>
  <si>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</si>
  <si>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</si>
  <si>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</si>
  <si>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</si>
  <si>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</si>
  <si>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</si>
  <si>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</si>
  <si>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</si>
  <si>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</si>
  <si>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</si>
  <si>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</si>
  <si>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</si>
  <si>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</si>
  <si>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</si>
  <si>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</si>
  <si>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</si>
  <si>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</si>
  <si>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</si>
  <si>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</si>
  <si>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</si>
  <si>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</si>
  <si>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</si>
  <si>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</si>
  <si>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</si>
  <si>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</si>
  <si>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</si>
  <si>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</si>
  <si>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</si>
  <si>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</si>
  <si>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</si>
  <si>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</si>
  <si>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</si>
  <si>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</si>
  <si>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</si>
  <si>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</si>
  <si>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</si>
  <si>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</si>
  <si>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</si>
  <si>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</si>
  <si>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</si>
  <si>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</si>
  <si>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</si>
  <si>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</si>
  <si>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</si>
  <si>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</si>
  <si>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</si>
  <si>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</si>
  <si>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</si>
  <si>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</si>
  <si>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</si>
  <si>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</si>
  <si>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</si>
  <si>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</si>
  <si>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</si>
  <si>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</si>
  <si>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</si>
  <si>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</si>
  <si>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</si>
  <si>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</si>
  <si>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</si>
  <si>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</si>
  <si>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</si>
  <si>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</si>
  <si>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</si>
  <si>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</si>
  <si>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</si>
  <si>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</si>
  <si>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</si>
  <si>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</si>
  <si>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</si>
  <si>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</si>
  <si>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</si>
  <si>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</si>
  <si>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</si>
  <si>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</si>
  <si>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</si>
  <si>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</si>
  <si>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</si>
  <si>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</si>
  <si>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</si>
  <si>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</si>
  <si>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</si>
  <si>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</si>
  <si>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</si>
  <si>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</si>
  <si>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</si>
  <si>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</si>
  <si>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</si>
  <si>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</si>
  <si>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</si>
  <si>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</si>
  <si>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</si>
  <si>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</si>
  <si>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</si>
  <si>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</si>
  <si>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</si>
  <si>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</si>
  <si>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</si>
  <si>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</si>
  <si>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</si>
  <si>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</si>
  <si>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</si>
  <si>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</si>
  <si>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</si>
  <si>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</si>
  <si>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</si>
  <si>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</si>
  <si>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</si>
  <si>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</si>
  <si>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</si>
  <si>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</si>
  <si>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</si>
  <si>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</si>
  <si>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</si>
  <si>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</si>
  <si>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</si>
  <si>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</si>
  <si>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</si>
  <si>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</si>
  <si>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</si>
  <si>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</si>
  <si>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</si>
  <si>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</si>
  <si>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</si>
  <si>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</si>
  <si>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</si>
  <si>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</si>
  <si>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</si>
  <si>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</si>
  <si>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</si>
  <si>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</si>
  <si>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</si>
  <si>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</si>
  <si>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</si>
  <si>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</si>
  <si>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</si>
  <si>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</si>
  <si>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</si>
  <si>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</si>
  <si>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</si>
  <si>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</si>
  <si>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</si>
  <si>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</si>
  <si>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</si>
  <si>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</si>
  <si>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</si>
  <si>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</si>
  <si>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</si>
  <si>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</si>
  <si>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</si>
  <si>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</si>
  <si>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</si>
  <si>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</si>
  <si>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</si>
  <si>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</si>
  <si>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</si>
  <si>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</si>
  <si>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</si>
  <si>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</si>
  <si>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</si>
  <si>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</si>
  <si>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</si>
  <si>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</si>
  <si>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</si>
  <si>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</si>
  <si>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</si>
  <si>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</si>
  <si>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</si>
  <si>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</si>
  <si>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</si>
  <si>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</si>
  <si>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</si>
  <si>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</si>
  <si>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</si>
  <si>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</si>
  <si>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</si>
  <si>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</si>
  <si>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</si>
  <si>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</si>
  <si>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</si>
  <si>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</si>
  <si>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</si>
  <si>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</si>
  <si>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</si>
  <si>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</si>
  <si>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</si>
  <si>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</si>
  <si>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</si>
  <si>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</si>
  <si>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</si>
  <si>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</si>
  <si>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</si>
  <si>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</si>
  <si>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</si>
  <si>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</si>
  <si>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</si>
  <si>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</si>
  <si>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</si>
  <si>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</si>
  <si>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</si>
  <si>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</si>
  <si>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</si>
  <si>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</si>
  <si>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</si>
  <si>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</si>
  <si>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</si>
  <si>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</si>
  <si>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</si>
  <si>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</si>
  <si>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</si>
  <si>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</si>
  <si>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</si>
  <si>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</si>
  <si>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</si>
  <si>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</si>
  <si>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</si>
  <si>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</si>
  <si>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</si>
  <si>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</si>
  <si>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</si>
  <si>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</si>
  <si>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</si>
  <si>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</si>
  <si>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</si>
  <si>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</si>
  <si>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</si>
  <si>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</si>
  <si>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</si>
  <si>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</si>
  <si>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</si>
  <si>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</si>
  <si>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</si>
  <si>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</si>
  <si>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</si>
  <si>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</si>
  <si>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</si>
  <si>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</si>
  <si>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</si>
  <si>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</si>
  <si>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</si>
  <si>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</si>
  <si>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</si>
  <si>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</si>
  <si>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</si>
  <si>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</si>
  <si>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</si>
  <si>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</si>
  <si>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</si>
  <si>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</si>
  <si>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</si>
  <si>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</si>
  <si>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</si>
  <si>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</si>
  <si>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</si>
  <si>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</si>
  <si>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</si>
  <si>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</si>
  <si>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</si>
  <si>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</si>
  <si>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</si>
  <si>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</si>
  <si>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</si>
  <si>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</si>
  <si>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</si>
  <si>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</si>
  <si>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</si>
  <si>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</si>
  <si>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</si>
  <si>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</si>
  <si>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</si>
  <si>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</si>
  <si>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</si>
  <si>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</si>
  <si>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</si>
  <si>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</si>
  <si>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</si>
  <si>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</si>
  <si>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</si>
  <si>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</si>
  <si>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</si>
  <si>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</si>
  <si>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</si>
  <si>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</si>
  <si>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</si>
  <si>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</si>
  <si>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</si>
  <si>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</si>
  <si>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</si>
  <si>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</si>
  <si>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</si>
  <si>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</si>
  <si>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</si>
  <si>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</si>
  <si>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</si>
  <si>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</si>
  <si>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</si>
  <si>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</si>
  <si>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</si>
  <si>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</si>
  <si>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</si>
  <si>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</si>
  <si>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</si>
  <si>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</si>
  <si>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</si>
  <si>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</si>
  <si>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</si>
  <si>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</si>
  <si>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</si>
  <si>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</si>
  <si>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</si>
  <si>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</si>
  <si>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</si>
  <si>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</si>
  <si>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</si>
  <si>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</si>
  <si>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</si>
  <si>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</si>
  <si>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</si>
  <si>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</si>
  <si>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</si>
  <si>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</si>
  <si>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</si>
  <si>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</si>
  <si>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</si>
  <si>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</si>
  <si>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</si>
  <si>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</si>
  <si>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</si>
  <si>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</si>
  <si>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</si>
  <si>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</si>
  <si>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</si>
  <si>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</si>
  <si>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</si>
  <si>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</si>
  <si>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</si>
  <si>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</si>
  <si>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</si>
  <si>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</si>
  <si>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</si>
  <si>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</si>
  <si>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</si>
  <si>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</si>
  <si>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</si>
  <si>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</si>
  <si>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</si>
  <si>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</si>
  <si>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</si>
  <si>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</si>
  <si>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</si>
  <si>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</si>
  <si>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</si>
  <si>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</si>
  <si>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</si>
  <si>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</si>
  <si>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</si>
  <si>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</si>
  <si>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</si>
  <si>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</si>
  <si>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</si>
  <si>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</si>
  <si>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</si>
  <si>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</si>
  <si>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</si>
  <si>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</si>
  <si>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</si>
  <si>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</si>
  <si>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</si>
  <si>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</si>
  <si>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</si>
  <si>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</si>
  <si>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</si>
  <si>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</si>
  <si>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</si>
  <si>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</si>
  <si>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</si>
  <si>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</si>
  <si>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</si>
  <si>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</si>
  <si>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</si>
  <si>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</si>
  <si>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</si>
  <si>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</si>
  <si>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</si>
  <si>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</si>
  <si>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</si>
  <si>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</si>
  <si>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</si>
  <si>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</si>
  <si>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</si>
  <si>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</si>
  <si>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</si>
  <si>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</si>
  <si>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</si>
  <si>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</si>
  <si>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</si>
  <si>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</si>
  <si>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</si>
  <si>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</si>
  <si>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</si>
  <si>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</si>
  <si>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</si>
  <si>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</si>
  <si>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</si>
  <si>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</si>
  <si>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</si>
  <si>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</si>
  <si>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</si>
  <si>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</si>
  <si>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</si>
  <si>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</si>
  <si>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</si>
  <si>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</si>
  <si>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</si>
  <si>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</si>
  <si>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</si>
  <si>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</si>
  <si>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</si>
  <si>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</si>
  <si>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</si>
  <si>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</si>
  <si>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</si>
  <si>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</si>
  <si>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</si>
  <si>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</si>
  <si>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</si>
  <si>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</si>
  <si>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</si>
  <si>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</si>
  <si>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</si>
  <si>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</si>
  <si>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</si>
  <si>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</si>
  <si>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</si>
  <si>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</si>
  <si>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</si>
  <si>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</si>
  <si>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</si>
  <si>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</si>
  <si>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</si>
  <si>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</si>
  <si>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</si>
  <si>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</si>
  <si>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</si>
  <si>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</si>
  <si>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</si>
  <si>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</si>
  <si>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</si>
  <si>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</si>
  <si>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</si>
  <si>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</si>
  <si>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</si>
  <si>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</si>
  <si>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</si>
  <si>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</si>
  <si>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</si>
  <si>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</si>
  <si>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</si>
  <si>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</si>
  <si>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</si>
  <si>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</si>
  <si>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</si>
  <si>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</si>
  <si>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</si>
  <si>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</si>
  <si>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</si>
  <si>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</si>
  <si>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</si>
  <si>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</si>
  <si>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</si>
  <si>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</si>
  <si>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</si>
  <si>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</si>
  <si>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</si>
  <si>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</si>
  <si>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</si>
  <si>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</si>
  <si>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</si>
  <si>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</si>
  <si>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</si>
  <si>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</si>
  <si>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</si>
  <si>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</si>
  <si>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</si>
  <si>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</si>
  <si>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</si>
  <si>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</si>
  <si>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</si>
  <si>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</si>
  <si>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</si>
  <si>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</si>
  <si>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</si>
  <si>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</si>
  <si>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</si>
  <si>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</si>
  <si>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</si>
  <si>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</si>
  <si>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</si>
  <si>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</si>
  <si>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</si>
  <si>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</si>
  <si>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</si>
  <si>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</si>
  <si>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</si>
  <si>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</si>
  <si>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</si>
  <si>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</si>
  <si>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</si>
  <si>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</si>
  <si>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</si>
  <si>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</si>
  <si>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</si>
  <si>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</si>
  <si>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</si>
  <si>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</si>
  <si>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</si>
  <si>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</si>
  <si>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</si>
  <si>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</si>
  <si>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</si>
  <si>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</si>
  <si>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</si>
  <si>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</si>
  <si>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</si>
  <si>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</si>
  <si>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</si>
  <si>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</si>
  <si>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</si>
  <si>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</si>
  <si>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</si>
  <si>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</si>
  <si>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</si>
  <si>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</si>
  <si>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</si>
  <si>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</si>
  <si>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</si>
  <si>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</si>
  <si>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</si>
  <si>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</si>
  <si>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</si>
  <si>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</si>
  <si>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</si>
  <si>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</si>
  <si>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</si>
  <si>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</si>
  <si>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</si>
  <si>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</si>
  <si>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</si>
  <si>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</si>
  <si>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</si>
  <si>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</si>
  <si>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</si>
  <si>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</si>
  <si>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</si>
  <si>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</si>
  <si>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</si>
  <si>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</si>
  <si>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</si>
  <si>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</si>
  <si>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</si>
  <si>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</si>
  <si>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</si>
  <si>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</si>
  <si>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</si>
  <si>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</si>
  <si>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</si>
  <si>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</si>
  <si>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</si>
  <si>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</si>
  <si>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</si>
  <si>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</si>
  <si>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</si>
  <si>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</si>
  <si>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</si>
  <si>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</si>
  <si>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</si>
  <si>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</si>
  <si>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</si>
  <si>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</si>
  <si>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</si>
  <si>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</si>
  <si>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</si>
  <si>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</si>
  <si>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</si>
  <si>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</si>
  <si>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</si>
  <si>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</si>
  <si>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</si>
  <si>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</si>
  <si>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</si>
  <si>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</si>
  <si>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</si>
  <si>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</si>
  <si>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</si>
  <si>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</si>
  <si>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</si>
  <si>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</si>
  <si>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</si>
  <si>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</si>
  <si>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</si>
  <si>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</si>
  <si>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</si>
  <si>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</si>
  <si>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</si>
  <si>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</si>
  <si>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</si>
  <si>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</si>
  <si>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</si>
  <si>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</si>
  <si>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</si>
  <si>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</si>
  <si>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</si>
  <si>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</si>
  <si>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</si>
  <si>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</si>
  <si>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</si>
  <si>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</si>
  <si>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</si>
  <si>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</si>
  <si>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</si>
  <si>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</si>
  <si>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</si>
  <si>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</si>
  <si>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</si>
  <si>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</si>
  <si>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</si>
  <si>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</si>
  <si>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</si>
  <si>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</si>
  <si>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</si>
  <si>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</si>
  <si>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</si>
  <si>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</si>
  <si>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</si>
  <si>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</si>
  <si>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</si>
  <si>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</si>
  <si>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</si>
  <si>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</si>
  <si>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</si>
  <si>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</si>
  <si>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</si>
  <si>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</si>
  <si>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</si>
  <si>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</si>
  <si>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</si>
  <si>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</si>
  <si>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</si>
  <si>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</si>
  <si>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</si>
  <si>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</si>
  <si>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</si>
  <si>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</si>
  <si>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</si>
  <si>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</si>
  <si>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</si>
  <si>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</si>
  <si>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</si>
  <si>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</si>
  <si>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</si>
  <si>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</si>
  <si>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</si>
  <si>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</si>
  <si>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</si>
  <si>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</si>
  <si>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</si>
  <si>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</si>
  <si>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</si>
  <si>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</si>
  <si>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</si>
  <si>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</si>
  <si>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</si>
  <si>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</si>
  <si>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</si>
  <si>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</si>
  <si>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</si>
  <si>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</si>
  <si>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</si>
  <si>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</si>
  <si>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</si>
  <si>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</si>
  <si>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</si>
  <si>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</si>
  <si>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</si>
  <si>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</si>
  <si>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</si>
  <si>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</si>
  <si>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</si>
  <si>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</si>
  <si>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</si>
  <si>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</si>
  <si>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</si>
  <si>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</si>
  <si>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</si>
  <si>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</si>
  <si>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</si>
  <si>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</si>
  <si>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</si>
  <si>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</si>
  <si>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</si>
  <si>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</si>
  <si>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</si>
  <si>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</si>
  <si>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</si>
  <si>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</si>
  <si>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</si>
  <si>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</si>
  <si>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</si>
  <si>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</si>
  <si>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</si>
  <si>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</si>
  <si>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</si>
  <si>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</si>
  <si>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</si>
  <si>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</si>
  <si>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</si>
  <si>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</si>
  <si>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</si>
  <si>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</si>
  <si>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</si>
  <si>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</si>
  <si>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</si>
  <si>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</si>
  <si>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</si>
  <si>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</si>
  <si>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</si>
  <si>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</si>
  <si>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</si>
  <si>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</si>
  <si>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</si>
  <si>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</si>
  <si>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</si>
  <si>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</si>
  <si>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</si>
  <si>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</si>
  <si>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</si>
  <si>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</si>
  <si>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</si>
  <si>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</si>
  <si>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</si>
  <si>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</si>
  <si>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</si>
  <si>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</si>
  <si>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</si>
  <si>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</si>
  <si>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</si>
  <si>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</si>
  <si>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</si>
  <si>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</si>
  <si>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</si>
  <si>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</si>
  <si>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</si>
  <si>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</si>
  <si>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</si>
  <si>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</si>
  <si>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</si>
  <si>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</si>
  <si>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</si>
  <si>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</si>
  <si>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</si>
  <si>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</si>
  <si>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</si>
  <si>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</si>
  <si>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</si>
  <si>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</si>
  <si>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</si>
  <si>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</si>
  <si>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</si>
  <si>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</si>
  <si>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</si>
  <si>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</si>
  <si>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</si>
  <si>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</si>
  <si>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</si>
  <si>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</si>
  <si>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</si>
  <si>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</si>
  <si>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</si>
  <si>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</si>
  <si>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</si>
  <si>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</si>
  <si>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</si>
  <si>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</si>
  <si>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</si>
  <si>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</si>
  <si>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</si>
  <si>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</si>
  <si>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</si>
  <si>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</si>
  <si>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</si>
  <si>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</si>
  <si>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</si>
  <si>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</si>
  <si>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</si>
  <si>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</si>
  <si>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</si>
  <si>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</si>
  <si>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</si>
  <si>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</si>
  <si>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</si>
  <si>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</si>
  <si>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</si>
  <si>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</si>
  <si>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</si>
  <si>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</si>
  <si>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</si>
  <si>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</si>
  <si>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</si>
  <si>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</si>
  <si>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</si>
  <si>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</si>
  <si>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</si>
  <si>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</si>
  <si>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</si>
  <si>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</si>
  <si>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</si>
  <si>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</si>
  <si>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</si>
  <si>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</si>
  <si>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</si>
  <si>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</si>
  <si>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</si>
  <si>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</si>
  <si>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</si>
  <si>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</si>
  <si>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</si>
  <si>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</si>
  <si>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</si>
  <si>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</si>
  <si>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</si>
  <si>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</si>
  <si>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</si>
  <si>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</si>
  <si>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</si>
  <si>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</si>
  <si>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</si>
  <si>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</si>
  <si>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</si>
  <si>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</si>
  <si>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</si>
  <si>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</si>
  <si>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</si>
  <si>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</si>
  <si>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</si>
  <si>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</si>
  <si>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</si>
  <si>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</si>
  <si>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</si>
  <si>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</si>
  <si>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</si>
  <si>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</si>
  <si>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</si>
  <si>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</si>
  <si>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</si>
  <si>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</si>
  <si>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</si>
  <si>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</si>
  <si>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</si>
  <si>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</si>
  <si>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</si>
  <si>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</si>
  <si>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</si>
  <si>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</si>
  <si>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</si>
  <si>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</si>
  <si>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</si>
  <si>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</si>
  <si>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</si>
  <si>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</si>
  <si>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</si>
  <si>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</si>
  <si>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</si>
  <si>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</si>
  <si>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</si>
  <si>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</si>
  <si>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</si>
  <si>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</si>
  <si>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</si>
  <si>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</si>
  <si>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</si>
  <si>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</si>
  <si>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</si>
  <si>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</si>
  <si>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</si>
  <si>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</si>
  <si>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</si>
  <si>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</si>
  <si>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</si>
  <si>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</si>
  <si>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</si>
  <si>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</si>
  <si>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</si>
  <si>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</si>
  <si>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</si>
  <si>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</si>
  <si>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</si>
  <si>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</si>
  <si>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</si>
  <si>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</si>
  <si>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</si>
  <si>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</si>
  <si>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</si>
  <si>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</si>
  <si>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</si>
  <si>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</si>
  <si>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</si>
  <si>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</si>
  <si>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</si>
  <si>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</si>
  <si>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</si>
  <si>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</si>
  <si>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</si>
  <si>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</si>
  <si>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</si>
  <si>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</si>
  <si>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</si>
  <si>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</si>
  <si>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</si>
  <si>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</si>
  <si>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</si>
  <si>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</si>
  <si>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</si>
  <si>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</si>
  <si>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</si>
  <si>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</si>
  <si>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</si>
  <si>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</si>
  <si>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</si>
  <si>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</si>
  <si>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</si>
  <si>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</si>
  <si>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</si>
  <si>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</si>
  <si>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</si>
  <si>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</si>
  <si>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</si>
  <si>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</si>
  <si>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</si>
  <si>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</si>
  <si>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</si>
  <si>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</si>
  <si>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</si>
  <si>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</si>
  <si>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</si>
  <si>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</si>
  <si>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</si>
  <si>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</si>
  <si>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</si>
  <si>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</si>
  <si>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</si>
  <si>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</si>
  <si>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</si>
  <si>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</si>
  <si>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</si>
  <si>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</si>
  <si>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</si>
  <si>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</si>
  <si>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</si>
  <si>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</si>
  <si>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</si>
  <si>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</si>
  <si>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</si>
  <si>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</si>
  <si>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</si>
  <si>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</si>
  <si>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</si>
  <si>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</si>
  <si>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</si>
  <si>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</si>
  <si>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</si>
  <si>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</si>
  <si>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</si>
  <si>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</si>
  <si>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</si>
  <si>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</si>
  <si>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</si>
  <si>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</si>
  <si>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</si>
  <si>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</si>
  <si>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</si>
  <si>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</si>
  <si>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</si>
  <si>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</si>
  <si>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</si>
  <si>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</si>
  <si>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</si>
  <si>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</si>
  <si>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</si>
  <si>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</si>
  <si>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</si>
  <si>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</si>
  <si>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</si>
  <si>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</si>
  <si>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</si>
  <si>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</si>
  <si>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</si>
  <si>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</si>
  <si>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</si>
  <si>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</si>
  <si>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</si>
  <si>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</si>
  <si>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</si>
  <si>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</si>
  <si>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</si>
  <si>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</si>
  <si>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</si>
  <si>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</si>
  <si>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</si>
  <si>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</si>
  <si>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</si>
  <si>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</si>
  <si>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</si>
  <si>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</si>
  <si>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</si>
  <si>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</si>
  <si>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</si>
  <si>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</si>
  <si>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</si>
  <si>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</si>
  <si>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</si>
  <si>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</si>
  <si>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</si>
  <si>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</si>
  <si>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</si>
  <si>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</si>
  <si>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</si>
  <si>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</si>
  <si>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</si>
  <si>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</si>
  <si>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</si>
  <si>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</si>
  <si>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</si>
  <si>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</si>
  <si>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</si>
  <si>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</si>
  <si>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</si>
  <si>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</si>
  <si>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</si>
  <si>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</si>
  <si>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</si>
  <si>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</si>
  <si>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</si>
  <si>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</si>
  <si>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</si>
  <si>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</si>
  <si>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</si>
  <si>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</si>
  <si>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</si>
  <si>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</si>
  <si>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</si>
  <si>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</si>
  <si>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</si>
  <si>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</si>
  <si>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</si>
  <si>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</si>
  <si>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</si>
  <si>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</si>
  <si>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</si>
  <si>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</si>
  <si>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</si>
  <si>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</si>
  <si>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</si>
  <si>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</si>
  <si>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</si>
  <si>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</si>
  <si>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</si>
  <si>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</si>
  <si>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</si>
  <si>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</si>
  <si>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</si>
  <si>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</si>
  <si>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</si>
  <si>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</si>
  <si>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</si>
  <si>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</si>
  <si>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</si>
  <si>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</si>
  <si>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</si>
  <si>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</si>
  <si>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</si>
  <si>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</si>
  <si>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</si>
  <si>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</si>
  <si>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</si>
  <si>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</si>
  <si>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</si>
  <si>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</si>
  <si>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</si>
  <si>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</si>
  <si>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</si>
  <si>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</si>
  <si>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</si>
  <si>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</si>
  <si>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</si>
  <si>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</si>
  <si>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</si>
  <si>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</si>
  <si>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</si>
  <si>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</si>
  <si>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</si>
  <si>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</si>
  <si>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</si>
  <si>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</si>
  <si>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</si>
  <si>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</si>
  <si>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</si>
  <si>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</si>
  <si>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</si>
  <si>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</si>
  <si>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</si>
  <si>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</si>
  <si>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</si>
  <si>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</si>
  <si>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</si>
  <si>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</si>
  <si>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</si>
  <si>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</si>
  <si>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</si>
  <si>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</si>
  <si>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</si>
  <si>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</si>
  <si>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</si>
  <si>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</si>
  <si>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</si>
  <si>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</si>
  <si>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</si>
  <si>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</si>
  <si>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</si>
  <si>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</si>
  <si>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</si>
  <si>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</si>
  <si>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</si>
  <si>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</si>
  <si>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</si>
  <si>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</si>
  <si>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</si>
  <si>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</si>
  <si>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</si>
  <si>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</si>
  <si>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</si>
  <si>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</si>
  <si>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</si>
  <si>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</si>
  <si>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</si>
  <si>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</si>
  <si>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</si>
  <si>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</si>
  <si>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</si>
  <si>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</si>
  <si>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</si>
  <si>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</si>
  <si>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</si>
  <si>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</si>
  <si>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</si>
  <si>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</si>
  <si>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</si>
  <si>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</si>
  <si>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</si>
  <si>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</si>
  <si>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</si>
  <si>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</si>
  <si>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</si>
  <si>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</si>
  <si>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</si>
  <si>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</si>
  <si>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</si>
  <si>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</si>
  <si>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</si>
  <si>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</si>
  <si>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</si>
  <si>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</si>
  <si>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</si>
  <si>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</si>
  <si>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</si>
  <si>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</si>
  <si>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</si>
  <si>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</si>
  <si>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</si>
  <si>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</si>
  <si>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</si>
  <si>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</si>
  <si>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</si>
  <si>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</si>
  <si>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</si>
  <si>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</si>
  <si>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</si>
  <si>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</si>
  <si>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</si>
  <si>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</si>
  <si>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</si>
  <si>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</si>
  <si>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</si>
  <si>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</si>
  <si>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</si>
  <si>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</si>
  <si>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</si>
  <si>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</si>
  <si>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</si>
  <si>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</si>
  <si>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</si>
  <si>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</si>
  <si>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</si>
  <si>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</si>
  <si>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</si>
  <si>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</si>
  <si>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</si>
  <si>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</si>
  <si>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</si>
  <si>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</si>
  <si>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</si>
  <si>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</si>
  <si>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</si>
  <si>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</si>
  <si>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</si>
  <si>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</si>
  <si>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</si>
  <si>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</si>
  <si>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</si>
  <si>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</si>
  <si>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</si>
  <si>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</si>
  <si>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</si>
  <si>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</si>
  <si>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</si>
  <si>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</si>
  <si>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</si>
  <si>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</si>
  <si>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</si>
  <si>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</si>
  <si>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</si>
  <si>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</si>
  <si>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</si>
  <si>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</si>
  <si>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</si>
  <si>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</si>
  <si>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</si>
  <si>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</si>
  <si>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</si>
  <si>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</si>
  <si>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</si>
  <si>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</si>
  <si>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</si>
  <si>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</si>
  <si>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</si>
  <si>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</si>
  <si>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</si>
  <si>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</si>
  <si>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</si>
  <si>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</si>
  <si>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</si>
  <si>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</si>
  <si>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</si>
  <si>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</si>
  <si>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</si>
  <si>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</si>
  <si>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</si>
  <si>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</si>
  <si>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</si>
  <si>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</si>
  <si>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</si>
  <si>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</si>
  <si>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</si>
  <si>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</si>
  <si>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</si>
  <si>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</si>
  <si>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</si>
  <si>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</si>
  <si>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</si>
  <si>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</si>
  <si>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</si>
  <si>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</si>
  <si>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</si>
  <si>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</si>
  <si>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</si>
  <si>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</si>
  <si>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</si>
  <si>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</si>
  <si>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</si>
  <si>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</si>
  <si>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</si>
  <si>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</si>
  <si>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</si>
  <si>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</si>
  <si>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</si>
  <si>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</si>
  <si>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</si>
  <si>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</si>
  <si>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</si>
  <si>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</si>
  <si>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</si>
  <si>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</si>
  <si>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</si>
  <si>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</si>
  <si>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</si>
  <si>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</si>
  <si>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</si>
  <si>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</si>
  <si>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</si>
  <si>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</si>
  <si>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</si>
  <si>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</si>
  <si>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</si>
  <si>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</si>
  <si>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</si>
  <si>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</si>
  <si>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</si>
  <si>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</si>
  <si>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</si>
  <si>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</si>
  <si>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</si>
  <si>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</si>
  <si>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</si>
  <si>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</si>
  <si>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</si>
  <si>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</si>
  <si>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</si>
  <si>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</si>
  <si>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</si>
  <si>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</si>
  <si>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</si>
  <si>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</si>
  <si>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</si>
  <si>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</si>
  <si>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</si>
  <si>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</si>
  <si>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</si>
  <si>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</si>
  <si>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</si>
  <si>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</si>
  <si>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</si>
  <si>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</si>
  <si>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</si>
  <si>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</si>
  <si>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</si>
  <si>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</si>
  <si>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</si>
  <si>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</si>
  <si>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</si>
  <si>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</si>
  <si>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</si>
  <si>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</si>
  <si>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</si>
  <si>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</si>
  <si>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</si>
  <si>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</si>
  <si>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</si>
  <si>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</si>
  <si>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</si>
  <si>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</si>
  <si>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</si>
  <si>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</si>
  <si>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</si>
  <si>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</si>
  <si>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</si>
  <si>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</si>
  <si>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</si>
  <si>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</si>
  <si>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</si>
  <si>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</si>
  <si>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</si>
  <si>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</si>
  <si>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</si>
  <si>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</si>
  <si>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</si>
  <si>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</si>
  <si>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</si>
  <si>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</si>
  <si>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</si>
  <si>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</si>
  <si>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</si>
  <si>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</si>
  <si>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</si>
  <si>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</si>
  <si>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</si>
  <si>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</si>
  <si>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</si>
  <si>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</si>
  <si>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</si>
  <si>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</si>
  <si>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</si>
  <si>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</si>
  <si>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</si>
  <si>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</si>
  <si>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</si>
  <si>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</si>
  <si>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</si>
  <si>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</si>
  <si>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</si>
  <si>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</si>
  <si>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</si>
  <si>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</si>
  <si>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</si>
  <si>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</si>
  <si>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</si>
  <si>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</si>
  <si>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</si>
  <si>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</si>
  <si>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</si>
  <si>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</si>
  <si>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</si>
  <si>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</si>
  <si>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</si>
  <si>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</si>
  <si>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</si>
  <si>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</si>
  <si>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</si>
  <si>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</si>
  <si>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</si>
  <si>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</si>
  <si>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</si>
  <si>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</si>
  <si>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</si>
  <si>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</si>
  <si>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</si>
  <si>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</si>
  <si>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</si>
  <si>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</si>
  <si>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</si>
  <si>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</si>
  <si>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</si>
  <si>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</si>
  <si>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</si>
  <si>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</si>
  <si>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</si>
  <si>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</si>
  <si>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</si>
  <si>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</si>
  <si>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</si>
  <si>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</si>
  <si>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</si>
  <si>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</si>
  <si>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</si>
  <si>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</si>
  <si>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</si>
  <si>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</si>
  <si>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</si>
  <si>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</si>
  <si>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</si>
  <si>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</si>
  <si>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</si>
  <si>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</si>
  <si>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</si>
  <si>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</si>
  <si>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</si>
  <si>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</si>
  <si>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</si>
  <si>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</si>
  <si>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</si>
  <si>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</si>
  <si>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</si>
  <si>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</si>
  <si>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</si>
  <si>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</si>
  <si>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</si>
  <si>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</si>
  <si>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</si>
  <si>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</si>
  <si>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</si>
  <si>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</si>
  <si>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</si>
  <si>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</si>
  <si>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</si>
  <si>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</si>
  <si>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</si>
  <si>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</si>
  <si>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</si>
  <si>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</si>
  <si>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</si>
  <si>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</si>
  <si>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</si>
  <si>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</si>
  <si>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</si>
  <si>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</si>
  <si>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</si>
  <si>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</si>
  <si>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</si>
  <si>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</si>
  <si>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</si>
  <si>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</si>
  <si>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</si>
  <si>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</si>
  <si>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</si>
  <si>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</si>
  <si>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</si>
  <si>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</si>
  <si>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</si>
  <si>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</si>
  <si>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</si>
  <si>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</si>
  <si>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</si>
  <si>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</si>
  <si>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</si>
  <si>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</si>
  <si>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</si>
  <si>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</si>
  <si>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</si>
  <si>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</si>
  <si>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</si>
  <si>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</si>
  <si>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</si>
  <si>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</si>
  <si>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</si>
  <si>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</si>
  <si>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</si>
  <si>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</si>
  <si>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</si>
  <si>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</si>
  <si>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</si>
  <si>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</si>
  <si>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</si>
  <si>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</si>
  <si>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</si>
  <si>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</si>
  <si>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</si>
  <si>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</si>
  <si>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</si>
  <si>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</si>
  <si>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</si>
  <si>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</si>
  <si>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</si>
  <si>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</si>
  <si>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</si>
  <si>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</si>
  <si>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</si>
  <si>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</si>
  <si>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</si>
  <si>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</si>
  <si>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</si>
  <si>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</si>
  <si>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</si>
  <si>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</si>
  <si>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</si>
  <si>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</si>
  <si>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</si>
  <si>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</si>
  <si>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</si>
  <si>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</si>
  <si>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</si>
  <si>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</si>
  <si>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</si>
  <si>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</si>
  <si>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</si>
  <si>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</si>
  <si>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</si>
  <si>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</si>
  <si>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</si>
  <si>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</si>
  <si>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</si>
  <si>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</si>
  <si>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</si>
  <si>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</si>
  <si>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</si>
  <si>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</si>
  <si>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</si>
  <si>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</si>
  <si>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</si>
  <si>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</si>
  <si>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</si>
  <si>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</si>
  <si>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</si>
  <si>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</si>
  <si>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</si>
  <si>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</si>
  <si>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</si>
  <si>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</si>
  <si>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</si>
  <si>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</si>
  <si>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</si>
  <si>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</si>
  <si>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</si>
  <si>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</si>
  <si>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</si>
  <si>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</si>
  <si>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</si>
  <si>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</si>
  <si>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</si>
  <si>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</si>
  <si>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</si>
  <si>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</si>
  <si>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</si>
  <si>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</si>
  <si>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</si>
  <si>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</si>
  <si>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</si>
  <si>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</si>
  <si>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</si>
  <si>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</si>
  <si>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</si>
  <si>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</si>
  <si>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</si>
  <si>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</si>
  <si>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</si>
  <si>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</si>
  <si>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</si>
  <si>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</si>
  <si>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</si>
  <si>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</si>
  <si>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</si>
  <si>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</si>
  <si>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</si>
  <si>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</si>
  <si>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</si>
  <si>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</si>
  <si>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</si>
  <si>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</si>
  <si>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</si>
  <si>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</si>
  <si>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</si>
  <si>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</si>
  <si>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</si>
  <si>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</si>
  <si>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</si>
  <si>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</si>
  <si>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</si>
  <si>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</si>
  <si>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</si>
  <si>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</si>
  <si>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</si>
  <si>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</si>
  <si>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</si>
  <si>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</si>
  <si>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</si>
  <si>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</si>
  <si>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</si>
  <si>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</si>
  <si>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</si>
  <si>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</si>
  <si>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</si>
  <si>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</si>
  <si>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</si>
  <si>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</si>
  <si>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</si>
  <si>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</si>
  <si>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</si>
  <si>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</si>
  <si>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</si>
  <si>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</si>
  <si>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</si>
  <si>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</si>
  <si>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</si>
  <si>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</si>
  <si>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</si>
  <si>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</si>
  <si>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</si>
  <si>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</si>
  <si>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</si>
  <si>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</si>
  <si>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</si>
  <si>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</si>
  <si>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</si>
  <si>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</si>
  <si>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</si>
  <si>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</si>
  <si>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</si>
  <si>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</si>
  <si>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</si>
  <si>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</si>
  <si>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</si>
  <si>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</si>
  <si>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</si>
  <si>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</si>
  <si>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</si>
  <si>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</si>
  <si>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</si>
  <si>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</si>
  <si>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</si>
  <si>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</si>
  <si>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</si>
  <si>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</si>
  <si>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</si>
  <si>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</si>
  <si>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</si>
  <si>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</si>
  <si>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</si>
  <si>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</si>
  <si>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</si>
  <si>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</si>
  <si>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</si>
  <si>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</si>
  <si>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</si>
  <si>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</si>
  <si>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</si>
  <si>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</si>
  <si>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</si>
  <si>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</si>
  <si>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</si>
  <si>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</si>
  <si>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</si>
  <si>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</si>
  <si>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</si>
  <si>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</si>
  <si>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</si>
  <si>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</si>
  <si>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</si>
  <si>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</si>
  <si>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</si>
  <si>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</si>
  <si>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</si>
  <si>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</si>
  <si>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</si>
  <si>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</si>
  <si>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</si>
  <si>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</si>
  <si>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</si>
  <si>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</si>
  <si>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</si>
  <si>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</si>
  <si>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</si>
  <si>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</si>
  <si>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</si>
  <si>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</si>
  <si>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</si>
  <si>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</si>
  <si>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</si>
  <si>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</si>
  <si>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</si>
  <si>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</si>
  <si>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</si>
  <si>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</si>
  <si>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</si>
  <si>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</si>
  <si>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</si>
  <si>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</si>
  <si>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</si>
  <si>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</si>
  <si>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</si>
  <si>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</si>
  <si>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</si>
  <si>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</si>
  <si>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</si>
  <si>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</si>
  <si>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</si>
  <si>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</si>
  <si>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</si>
  <si>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</si>
  <si>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</si>
  <si>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</si>
  <si>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</si>
  <si>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</si>
  <si>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</si>
  <si>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</si>
  <si>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</si>
  <si>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</si>
  <si>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</si>
  <si>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</si>
  <si>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</si>
  <si>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</si>
  <si>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</si>
  <si>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</si>
  <si>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</si>
  <si>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</si>
  <si>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</si>
  <si>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</si>
  <si>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</si>
  <si>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</si>
  <si>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</si>
  <si>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</si>
  <si>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</si>
  <si>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</si>
  <si>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</si>
  <si>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</si>
  <si>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</si>
  <si>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</si>
  <si>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</si>
  <si>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</si>
  <si>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</si>
  <si>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</si>
  <si>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</si>
  <si>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</si>
  <si>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</si>
  <si>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</si>
  <si>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</si>
  <si>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</si>
  <si>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</si>
  <si>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</si>
  <si>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</si>
  <si>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</si>
  <si>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</si>
  <si>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</si>
  <si>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</si>
  <si>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</si>
  <si>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</si>
  <si>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</si>
  <si>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</si>
  <si>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</si>
  <si>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</si>
  <si>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</si>
  <si>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</si>
  <si>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</si>
  <si>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</si>
  <si>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</si>
  <si>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</si>
  <si>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</si>
  <si>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</si>
  <si>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</si>
  <si>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</si>
  <si>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</si>
  <si>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</si>
  <si>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</si>
  <si>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</si>
  <si>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</si>
  <si>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</si>
  <si>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</si>
  <si>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</si>
  <si>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</si>
  <si>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</si>
  <si>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</si>
  <si>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</si>
  <si>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</si>
  <si>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</si>
  <si>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</si>
  <si>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</si>
  <si>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</si>
  <si>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</si>
  <si>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</si>
  <si>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</si>
  <si>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</si>
  <si>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</si>
  <si>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</si>
  <si>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</si>
  <si>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</si>
  <si>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</si>
  <si>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</si>
  <si>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</si>
  <si>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</si>
  <si>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</si>
  <si>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</si>
  <si>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</si>
  <si>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</si>
  <si>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</si>
  <si>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</si>
  <si>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</si>
  <si>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</si>
  <si>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</si>
  <si>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</si>
  <si>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</si>
  <si>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</si>
  <si>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</si>
  <si>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</si>
  <si>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</si>
  <si>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</si>
  <si>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</si>
  <si>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</si>
  <si>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</si>
  <si>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</si>
  <si>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</si>
  <si>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</si>
  <si>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</si>
  <si>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</si>
  <si>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</si>
  <si>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</si>
  <si>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</si>
  <si>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</si>
  <si>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</si>
  <si>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</si>
  <si>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</si>
  <si>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</si>
  <si>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</si>
  <si>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</si>
  <si>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</si>
  <si>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</si>
  <si>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</si>
  <si>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</si>
  <si>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</si>
  <si>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</si>
  <si>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</si>
  <si>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</si>
  <si>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</si>
  <si>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</si>
  <si>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</si>
  <si>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</si>
  <si>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</si>
  <si>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</si>
  <si>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</si>
  <si>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</si>
  <si>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</si>
  <si>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</si>
  <si>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</si>
  <si>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</si>
  <si>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</si>
  <si>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</si>
  <si>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</si>
  <si>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</si>
  <si>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</si>
  <si>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</si>
  <si>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</si>
  <si>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</si>
  <si>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</si>
  <si>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</si>
  <si>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</si>
  <si>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</si>
  <si>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</si>
  <si>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</si>
  <si>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</si>
  <si>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</si>
  <si>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</si>
  <si>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</si>
  <si>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</si>
  <si>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</si>
  <si>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</si>
  <si>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</si>
  <si>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</si>
  <si>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</si>
  <si>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</si>
  <si>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</si>
  <si>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</si>
  <si>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</si>
  <si>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</si>
  <si>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</si>
  <si>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</si>
  <si>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</si>
  <si>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</si>
  <si>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</si>
  <si>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</si>
  <si>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</si>
  <si>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</si>
  <si>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</si>
  <si>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</si>
  <si>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</si>
  <si>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</si>
  <si>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</si>
  <si>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</si>
  <si>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</si>
  <si>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</si>
  <si>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</si>
  <si>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</si>
  <si>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</si>
  <si>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</si>
  <si>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</si>
  <si>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</si>
  <si>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</si>
  <si>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</si>
  <si>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</si>
  <si>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</si>
  <si>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</si>
  <si>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</si>
  <si>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</si>
  <si>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</si>
  <si>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</si>
  <si>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</si>
  <si>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</si>
  <si>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</si>
  <si>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</si>
  <si>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</si>
  <si>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</si>
  <si>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</si>
  <si>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</si>
  <si>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</si>
  <si>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</si>
  <si>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</si>
  <si>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</si>
  <si>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</si>
  <si>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</si>
  <si>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</si>
  <si>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</si>
  <si>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</si>
  <si>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</si>
  <si>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</si>
  <si>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</si>
  <si>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</si>
  <si>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</si>
  <si>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</si>
  <si>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</si>
  <si>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</si>
  <si>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</si>
  <si>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</si>
  <si>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</si>
  <si>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</si>
  <si>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</si>
  <si>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</si>
  <si>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</si>
  <si>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</si>
  <si>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</si>
  <si>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</si>
  <si>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</si>
  <si>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</si>
  <si>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</si>
  <si>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</si>
  <si>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</si>
  <si>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</si>
  <si>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</si>
  <si>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</si>
  <si>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</si>
  <si>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</si>
  <si>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</si>
  <si>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</si>
  <si>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</si>
  <si>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</si>
  <si>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</si>
  <si>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</si>
  <si>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</si>
  <si>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</si>
  <si>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</si>
  <si>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</si>
  <si>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</si>
  <si>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</si>
  <si>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</si>
  <si>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</si>
  <si>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</si>
  <si>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</si>
  <si>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</si>
  <si>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</si>
  <si>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</si>
  <si>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</si>
  <si>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</si>
  <si>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</si>
  <si>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</si>
  <si>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</si>
  <si>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</si>
  <si>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</si>
  <si>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</si>
  <si>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</si>
  <si>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</si>
  <si>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</si>
  <si>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</si>
  <si>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</si>
  <si>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</si>
  <si>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</si>
  <si>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</si>
  <si>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</si>
  <si>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</si>
  <si>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</si>
  <si>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</si>
  <si>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</si>
  <si>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</si>
  <si>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</si>
  <si>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</si>
  <si>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</si>
  <si>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</si>
  <si>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</si>
  <si>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</si>
  <si>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</si>
  <si>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</si>
  <si>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</si>
  <si>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</si>
  <si>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</si>
  <si>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</si>
  <si>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</si>
  <si>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</si>
  <si>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</si>
  <si>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</si>
  <si>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</si>
  <si>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</si>
  <si>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</si>
  <si>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</si>
  <si>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</si>
  <si>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</si>
  <si>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</si>
  <si>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</si>
  <si>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</si>
  <si>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</si>
  <si>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</si>
  <si>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</si>
  <si>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</si>
  <si>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</si>
  <si>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</si>
  <si>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</si>
  <si>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</si>
  <si>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</si>
  <si>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</si>
  <si>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</si>
  <si>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</si>
  <si>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</si>
  <si>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</si>
  <si>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</si>
  <si>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</si>
  <si>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</si>
  <si>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</si>
  <si>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</si>
  <si>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</si>
  <si>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</si>
  <si>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</si>
  <si>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</si>
  <si>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</si>
  <si>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</si>
  <si>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</si>
  <si>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</si>
  <si>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</si>
  <si>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</si>
  <si>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</si>
  <si>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</si>
  <si>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</si>
  <si>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</si>
  <si>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</si>
  <si>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</si>
  <si>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</si>
  <si>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</si>
  <si>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</si>
  <si>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</si>
  <si>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</si>
  <si>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</si>
  <si>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</si>
  <si>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</si>
  <si>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</si>
  <si>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</si>
  <si>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</si>
  <si>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</si>
  <si>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</si>
  <si>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</si>
  <si>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</si>
  <si>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</si>
  <si>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</si>
  <si>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</si>
  <si>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</si>
  <si>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</si>
  <si>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</si>
  <si>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</si>
  <si>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</si>
  <si>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</si>
  <si>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</si>
  <si>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</si>
  <si>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</si>
  <si>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</si>
  <si>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</si>
  <si>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</si>
  <si>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</si>
  <si>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</si>
  <si>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</si>
  <si>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</si>
  <si>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</si>
  <si>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</si>
  <si>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</si>
  <si>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</si>
  <si>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</si>
  <si>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</si>
  <si>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</si>
  <si>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</si>
  <si>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</si>
  <si>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</si>
  <si>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</si>
  <si>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</si>
  <si>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</si>
  <si>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</si>
  <si>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</si>
  <si>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</si>
  <si>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</si>
  <si>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</si>
  <si>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</si>
  <si>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</si>
  <si>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</si>
  <si>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</si>
  <si>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</si>
  <si>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</si>
  <si>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</si>
  <si>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</si>
  <si>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</si>
  <si>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</si>
  <si>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</si>
  <si>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</si>
  <si>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</si>
  <si>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</si>
  <si>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</si>
  <si>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</si>
  <si>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</si>
  <si>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</si>
  <si>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</si>
  <si>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</si>
  <si>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</si>
  <si>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</si>
  <si>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</si>
  <si>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</si>
  <si>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</si>
  <si>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</si>
  <si>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</si>
  <si>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</si>
  <si>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</si>
  <si>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</si>
  <si>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</si>
  <si>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</si>
  <si>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</si>
  <si>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</si>
  <si>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</si>
  <si>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</si>
  <si>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</si>
  <si>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</si>
  <si>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</si>
  <si>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</si>
  <si>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</si>
  <si>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</si>
  <si>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</si>
  <si>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</si>
  <si>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</si>
  <si>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</si>
  <si>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</si>
  <si>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</si>
  <si>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</si>
  <si>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</si>
  <si>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</si>
  <si>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</si>
  <si>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</si>
  <si>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</si>
  <si>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</si>
  <si>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</si>
  <si>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</si>
  <si>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</si>
  <si>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</si>
  <si>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</si>
  <si>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</si>
  <si>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</si>
  <si>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</si>
  <si>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</si>
  <si>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</si>
  <si>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</si>
  <si>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</si>
  <si>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</si>
  <si>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</si>
  <si>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</si>
  <si>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</si>
  <si>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</si>
  <si>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</si>
  <si>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</si>
  <si>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</si>
  <si>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</si>
  <si>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</si>
  <si>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</si>
  <si>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</si>
  <si>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</si>
  <si>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</si>
  <si>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</si>
  <si>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</si>
  <si>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</si>
  <si>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</si>
  <si>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</si>
  <si>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</si>
  <si>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</si>
  <si>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</si>
  <si>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</si>
  <si>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</si>
  <si>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</si>
  <si>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</si>
  <si>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</si>
  <si>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</si>
  <si>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</si>
  <si>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</si>
  <si>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</si>
  <si>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</si>
  <si>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</si>
  <si>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</si>
  <si>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</si>
  <si>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</si>
  <si>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</si>
  <si>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</si>
  <si>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</si>
  <si>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</si>
  <si>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</si>
  <si>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</si>
  <si>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</si>
  <si>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</si>
  <si>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</si>
  <si>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</si>
  <si>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</si>
  <si>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</si>
  <si>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</si>
  <si>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</si>
  <si>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</si>
  <si>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</si>
  <si>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</si>
  <si>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</si>
  <si>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</si>
  <si>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</si>
  <si>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</si>
  <si>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</si>
  <si>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</si>
  <si>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</si>
  <si>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</si>
  <si>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</si>
  <si>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</si>
  <si>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</si>
  <si>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</si>
  <si>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</si>
  <si>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</si>
  <si>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</si>
  <si>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</si>
  <si>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</si>
  <si>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</si>
  <si>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</si>
  <si>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</si>
  <si>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</si>
  <si>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</si>
  <si>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</si>
  <si>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</si>
  <si>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</si>
  <si>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</si>
  <si>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</si>
  <si>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</si>
  <si>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</si>
  <si>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</si>
  <si>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</si>
  <si>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</si>
  <si>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</si>
  <si>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</si>
  <si>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</si>
  <si>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</si>
  <si>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</si>
  <si>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</si>
  <si>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</si>
  <si>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</si>
  <si>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</si>
  <si>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</si>
  <si>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</si>
  <si>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</si>
  <si>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</si>
  <si>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</si>
  <si>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</si>
  <si>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</si>
  <si>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</si>
  <si>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</si>
  <si>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</si>
  <si>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</si>
  <si>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</si>
  <si>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</si>
  <si>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</si>
  <si>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</si>
  <si>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</si>
  <si>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</si>
  <si>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</si>
  <si>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</si>
  <si>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</si>
  <si>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</si>
  <si>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</si>
  <si>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</si>
  <si>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</si>
  <si>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</si>
  <si>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</si>
  <si>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</si>
  <si>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</si>
  <si>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</si>
  <si>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</si>
  <si>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</si>
  <si>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</si>
  <si>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</si>
  <si>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</si>
  <si>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</si>
  <si>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</si>
  <si>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</si>
  <si>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</si>
  <si>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</si>
  <si>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</si>
  <si>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</si>
  <si>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</si>
  <si>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</si>
  <si>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</si>
  <si>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</si>
  <si>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</si>
  <si>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</si>
  <si>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</si>
  <si>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</si>
  <si>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</si>
  <si>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</si>
  <si>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</si>
  <si>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</si>
  <si>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</si>
  <si>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</si>
  <si>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</si>
  <si>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</si>
  <si>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</si>
  <si>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</si>
  <si>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</si>
  <si>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</si>
  <si>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</si>
  <si>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</si>
  <si>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</si>
  <si>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</si>
  <si>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</si>
  <si>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</si>
  <si>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</si>
  <si>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</si>
  <si>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</si>
  <si>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</si>
  <si>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</si>
  <si>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</si>
  <si>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</si>
  <si>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</si>
  <si>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</si>
  <si>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</si>
  <si>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</si>
  <si>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</si>
  <si>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</si>
  <si>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</si>
  <si>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</si>
  <si>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</si>
  <si>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</si>
  <si>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</si>
  <si>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</si>
  <si>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</si>
  <si>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</si>
  <si>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</si>
  <si>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</si>
  <si>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</si>
  <si>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</si>
  <si>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</si>
  <si>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</si>
  <si>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</si>
  <si>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</si>
  <si>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</si>
  <si>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</si>
  <si>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</si>
  <si>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</si>
  <si>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</si>
  <si>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</si>
  <si>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</si>
  <si>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</si>
  <si>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</si>
  <si>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</si>
  <si>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</si>
  <si>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</si>
  <si>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</si>
  <si>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</si>
  <si>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</si>
  <si>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</si>
  <si>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</si>
  <si>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</si>
  <si>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</si>
  <si>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</si>
  <si>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</si>
  <si>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</si>
  <si>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</si>
  <si>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</si>
  <si>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</si>
  <si>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</si>
  <si>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</si>
  <si>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</si>
  <si>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</si>
  <si>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</si>
  <si>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</si>
  <si>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</si>
  <si>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</si>
  <si>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</si>
  <si>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</si>
  <si>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</si>
  <si>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</si>
  <si>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</si>
  <si>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</si>
  <si>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</si>
  <si>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</si>
  <si>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</si>
  <si>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</si>
  <si>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</si>
  <si>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</si>
  <si>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</si>
  <si>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</si>
  <si>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</si>
  <si>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</si>
  <si>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</si>
  <si>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</si>
  <si>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</si>
  <si>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</si>
  <si>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</si>
  <si>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</si>
  <si>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</si>
  <si>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</si>
  <si>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</si>
  <si>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</si>
  <si>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</si>
  <si>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</si>
  <si>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</si>
  <si>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</si>
  <si>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</si>
  <si>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</si>
  <si>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</si>
  <si>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</si>
  <si>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</si>
  <si>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</si>
  <si>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</si>
  <si>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</si>
  <si>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</si>
  <si>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</si>
  <si>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</si>
  <si>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</si>
  <si>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</si>
  <si>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</si>
  <si>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</si>
  <si>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</si>
  <si>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</si>
  <si>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</si>
  <si>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</si>
  <si>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</si>
  <si>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</si>
  <si>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</si>
  <si>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</si>
  <si>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</si>
  <si>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</si>
  <si>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</si>
  <si>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</si>
  <si>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</si>
  <si>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</si>
  <si>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</si>
  <si>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</si>
  <si>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</si>
  <si>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</si>
  <si>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</si>
  <si>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</si>
  <si>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</si>
  <si>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</si>
  <si>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</si>
  <si>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</si>
  <si>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</si>
  <si>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</si>
  <si>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</si>
  <si>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</si>
  <si>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</si>
  <si>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</si>
  <si>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</si>
  <si>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</si>
  <si>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</si>
  <si>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</si>
  <si>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</si>
  <si>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</si>
  <si>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</si>
  <si>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</si>
  <si>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</si>
  <si>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</si>
  <si>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</si>
  <si>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</si>
  <si>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</si>
  <si>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</si>
  <si>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</si>
  <si>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</si>
  <si>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</si>
  <si>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</si>
  <si>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</si>
  <si>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</si>
  <si>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</si>
  <si>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</si>
  <si>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</si>
  <si>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</si>
  <si>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</si>
  <si>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</si>
  <si>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</si>
  <si>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</si>
  <si>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</si>
  <si>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</si>
  <si>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</si>
  <si>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</si>
  <si>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</si>
  <si>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</si>
  <si>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</si>
  <si>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</si>
  <si>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</si>
  <si>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</si>
  <si>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</si>
  <si>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</si>
  <si>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</si>
  <si>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</si>
  <si>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</si>
  <si>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</si>
  <si>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</si>
  <si>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</si>
  <si>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</si>
  <si>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</si>
  <si>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</si>
  <si>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</si>
  <si>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</si>
  <si>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</si>
  <si>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</si>
  <si>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</si>
  <si>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</si>
  <si>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</si>
  <si>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</si>
  <si>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</si>
  <si>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</si>
  <si>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</si>
  <si>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</si>
  <si>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</si>
  <si>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</si>
  <si>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</si>
  <si>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</si>
  <si>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</si>
  <si>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</si>
  <si>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</si>
  <si>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</si>
  <si>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</si>
  <si>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</si>
  <si>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</si>
  <si>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</si>
  <si>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</si>
  <si>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</si>
  <si>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</si>
  <si>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</si>
  <si>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</si>
  <si>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</si>
  <si>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</si>
  <si>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</si>
  <si>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</si>
  <si>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</si>
  <si>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</si>
  <si>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</si>
  <si>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</si>
  <si>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</si>
  <si>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</si>
  <si>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</si>
  <si>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</si>
  <si>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</si>
  <si>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</si>
  <si>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</si>
  <si>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</si>
  <si>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</si>
  <si>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</si>
  <si>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</si>
  <si>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</si>
  <si>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</si>
  <si>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</si>
  <si>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</si>
  <si>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</si>
  <si>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</si>
  <si>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</si>
  <si>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</si>
  <si>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</si>
  <si>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</si>
  <si>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</si>
  <si>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</si>
  <si>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</si>
  <si>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</si>
  <si>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</si>
  <si>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</si>
  <si>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</si>
  <si>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</si>
  <si>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</si>
  <si>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</si>
  <si>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</si>
  <si>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</si>
  <si>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</si>
  <si>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</si>
  <si>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</si>
  <si>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</si>
  <si>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</si>
  <si>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</si>
  <si>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</si>
  <si>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</si>
  <si>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</si>
  <si>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</si>
  <si>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</si>
  <si>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</si>
  <si>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</si>
  <si>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</si>
  <si>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</si>
  <si>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</si>
  <si>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</si>
  <si>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</si>
  <si>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</si>
  <si>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</si>
  <si>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</si>
  <si>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</si>
  <si>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</si>
  <si>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</si>
  <si>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</si>
  <si>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</si>
  <si>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</si>
  <si>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</si>
  <si>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</si>
  <si>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</si>
  <si>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</si>
  <si>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</si>
  <si>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</si>
  <si>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</si>
  <si>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</si>
  <si>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</si>
  <si>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</si>
  <si>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</si>
  <si>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</si>
  <si>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</si>
  <si>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</si>
  <si>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</si>
  <si>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</si>
  <si>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</si>
  <si>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</si>
  <si>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</si>
  <si>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</si>
  <si>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</si>
  <si>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</si>
  <si>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</si>
  <si>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</si>
  <si>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</si>
  <si>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</si>
  <si>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</si>
  <si>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</si>
  <si>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</si>
  <si>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</si>
  <si>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</si>
  <si>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</si>
  <si>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</si>
  <si>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</si>
  <si>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</si>
  <si>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</si>
  <si>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</si>
  <si>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</si>
  <si>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</si>
  <si>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</si>
  <si>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</si>
  <si>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</si>
  <si>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</si>
  <si>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</si>
  <si>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</si>
  <si>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</si>
  <si>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</si>
  <si>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</si>
  <si>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</si>
  <si>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</si>
  <si>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</si>
  <si>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</si>
  <si>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</si>
  <si>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</si>
  <si>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</si>
  <si>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</si>
  <si>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</si>
  <si>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</si>
  <si>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</si>
  <si>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</si>
  <si>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</si>
  <si>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</si>
  <si>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</si>
  <si>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</si>
  <si>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</si>
  <si>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</si>
  <si>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</si>
  <si>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</si>
  <si>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</si>
  <si>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</si>
  <si>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</si>
  <si>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</si>
  <si>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</si>
  <si>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</si>
  <si>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</si>
  <si>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</si>
  <si>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</si>
  <si>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</si>
  <si>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</si>
  <si>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</si>
  <si>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</si>
  <si>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</si>
  <si>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</si>
  <si>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</si>
  <si>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</si>
  <si>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</si>
  <si>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</si>
  <si>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</si>
  <si>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</si>
  <si>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</si>
  <si>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</si>
  <si>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</si>
  <si>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</si>
  <si>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</si>
  <si>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</si>
  <si>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</si>
  <si>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</si>
  <si>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</si>
  <si>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</si>
  <si>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</si>
  <si>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</si>
  <si>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</si>
  <si>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</si>
  <si>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</si>
  <si>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</si>
  <si>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</si>
  <si>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</si>
  <si>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</si>
  <si>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</si>
  <si>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</si>
  <si>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</si>
  <si>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</si>
  <si>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</si>
  <si>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</si>
  <si>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</si>
  <si>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</si>
  <si>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</si>
  <si>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</si>
  <si>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</si>
  <si>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</si>
  <si>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</si>
  <si>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</si>
  <si>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</si>
  <si>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</si>
  <si>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</si>
  <si>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</si>
  <si>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</si>
  <si>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</si>
  <si>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</si>
  <si>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</si>
  <si>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</si>
  <si>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</si>
  <si>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</si>
  <si>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</si>
  <si>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</si>
  <si>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</si>
  <si>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</si>
  <si>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</si>
  <si>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</si>
  <si>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</si>
  <si>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</si>
  <si>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</si>
  <si>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</si>
  <si>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</si>
  <si>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</si>
  <si>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</si>
  <si>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</si>
  <si>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</si>
  <si>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</si>
  <si>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</si>
  <si>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</si>
  <si>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</si>
  <si>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</si>
  <si>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</si>
  <si>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</si>
  <si>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</si>
  <si>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</si>
  <si>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</si>
  <si>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</si>
  <si>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</si>
  <si>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</si>
  <si>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</si>
  <si>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</si>
  <si>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</si>
  <si>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</si>
  <si>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</si>
  <si>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</si>
  <si>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</si>
  <si>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</si>
  <si>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</si>
  <si>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</si>
  <si>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</si>
  <si>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</si>
  <si>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</si>
  <si>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</si>
  <si>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</si>
  <si>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</si>
  <si>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</si>
  <si>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</si>
  <si>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</si>
  <si>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</si>
  <si>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</si>
  <si>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</si>
  <si>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</si>
  <si>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</si>
  <si>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</si>
  <si>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</si>
  <si>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</si>
  <si>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</si>
  <si>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</si>
  <si>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</si>
  <si>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</si>
  <si>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</si>
  <si>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</si>
  <si>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</si>
  <si>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</si>
  <si>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</si>
  <si>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</si>
  <si>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</si>
  <si>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</si>
  <si>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</si>
  <si>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</si>
  <si>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</si>
  <si>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</si>
  <si>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</si>
  <si>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</si>
  <si>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</si>
  <si>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</si>
  <si>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</si>
  <si>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</si>
  <si>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</si>
  <si>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</si>
  <si>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</si>
  <si>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</si>
  <si>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</si>
  <si>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</si>
  <si>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</si>
  <si>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</si>
  <si>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</si>
  <si>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</si>
  <si>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</si>
  <si>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</si>
  <si>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</si>
  <si>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</si>
  <si>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</si>
  <si>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</si>
  <si>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</si>
  <si>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</si>
  <si>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</si>
  <si>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</si>
  <si>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</si>
  <si>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</si>
  <si>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</si>
  <si>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</si>
  <si>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</si>
  <si>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</si>
  <si>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</si>
  <si>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</si>
  <si>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</si>
  <si>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</si>
  <si>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</si>
  <si>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</si>
  <si>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</si>
  <si>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</si>
  <si>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</si>
  <si>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</si>
  <si>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</si>
  <si>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</si>
  <si>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</si>
  <si>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</si>
  <si>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</si>
  <si>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</si>
  <si>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</si>
  <si>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</si>
  <si>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</si>
  <si>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</si>
  <si>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</si>
  <si>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</si>
  <si>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</si>
  <si>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</si>
  <si>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</si>
  <si>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</si>
  <si>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</si>
  <si>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</si>
  <si>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</si>
  <si>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</si>
  <si>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</si>
  <si>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</si>
  <si>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</si>
  <si>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</si>
  <si>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</si>
  <si>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</si>
  <si>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</si>
  <si>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</si>
  <si>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</si>
  <si>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</si>
  <si>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</si>
  <si>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</si>
  <si>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</si>
  <si>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</si>
  <si>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</si>
  <si>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</si>
  <si>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</si>
  <si>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</si>
  <si>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</si>
  <si>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</si>
  <si>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</si>
  <si>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</si>
  <si>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</si>
  <si>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</si>
  <si>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</si>
  <si>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</si>
  <si>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</si>
  <si>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</si>
  <si>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</si>
  <si>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</si>
  <si>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</si>
  <si>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</si>
  <si>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</si>
  <si>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</si>
  <si>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</si>
  <si>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</si>
  <si>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</si>
  <si>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</si>
  <si>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</si>
  <si>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</si>
  <si>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</si>
  <si>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</si>
  <si>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</si>
  <si>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</si>
  <si>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</si>
  <si>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</si>
  <si>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</si>
  <si>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</si>
  <si>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</si>
  <si>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</si>
  <si>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</si>
  <si>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</si>
  <si>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</si>
  <si>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</si>
  <si>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</si>
  <si>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</si>
  <si>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</si>
  <si>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</si>
  <si>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</si>
  <si>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</si>
  <si>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</si>
  <si>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</si>
  <si>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</si>
  <si>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</si>
  <si>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</si>
  <si>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</si>
  <si>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</si>
  <si>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</si>
  <si>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</si>
  <si>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</si>
  <si>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</si>
  <si>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</si>
  <si>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</si>
  <si>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</si>
  <si>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</si>
  <si>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</si>
  <si>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</si>
  <si>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</si>
  <si>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</si>
  <si>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</si>
  <si>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</si>
  <si>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</si>
  <si>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</si>
  <si>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</si>
  <si>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</si>
  <si>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</si>
  <si>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</si>
  <si>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</si>
  <si>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</si>
  <si>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</si>
  <si>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</si>
  <si>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</si>
  <si>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</si>
  <si>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</si>
  <si>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</si>
  <si>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</si>
  <si>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</si>
  <si>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</si>
  <si>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</si>
  <si>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</si>
  <si>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</si>
  <si>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</si>
  <si>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</si>
  <si>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</si>
  <si>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</si>
  <si>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</si>
  <si>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</si>
  <si>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</si>
  <si>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</si>
  <si>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</si>
  <si>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</si>
  <si>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</si>
  <si>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</si>
  <si>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</si>
  <si>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</si>
  <si>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</si>
  <si>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</si>
  <si>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</si>
  <si>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</si>
  <si>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</si>
  <si>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</si>
  <si>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</si>
  <si>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</si>
  <si>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</si>
  <si>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</si>
  <si>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</si>
  <si>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</si>
  <si>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</si>
  <si>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</si>
  <si>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</si>
  <si>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</si>
  <si>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</si>
  <si>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</si>
  <si>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</si>
  <si>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</si>
  <si>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</si>
  <si>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</si>
  <si>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</si>
  <si>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</si>
  <si>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</si>
  <si>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</si>
  <si>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</si>
  <si>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</si>
  <si>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</si>
  <si>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</si>
  <si>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</si>
  <si>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</si>
  <si>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</si>
  <si>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</si>
  <si>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</si>
  <si>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</si>
  <si>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</si>
  <si>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</si>
  <si>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</si>
  <si>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</si>
  <si>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</si>
  <si>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</si>
  <si>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</si>
  <si>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</si>
  <si>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</si>
  <si>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</si>
  <si>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</si>
  <si>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</si>
  <si>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</si>
  <si>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</si>
  <si>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</si>
  <si>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</si>
  <si>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</si>
  <si>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</si>
  <si>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</si>
  <si>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</si>
  <si>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</si>
  <si>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</si>
  <si>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</si>
  <si>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</si>
  <si>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</si>
  <si>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</si>
  <si>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</si>
  <si>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</si>
  <si>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</si>
  <si>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</si>
  <si>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</si>
  <si>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</si>
  <si>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</si>
  <si>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</si>
  <si>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</si>
  <si>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</si>
  <si>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</si>
  <si>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</si>
  <si>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</si>
  <si>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</si>
  <si>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</si>
  <si>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</si>
  <si>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</si>
  <si>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</si>
  <si>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</si>
  <si>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</si>
  <si>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</si>
  <si>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</si>
  <si>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</si>
  <si>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</si>
  <si>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</si>
  <si>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</si>
  <si>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</si>
  <si>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</si>
  <si>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</si>
  <si>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</si>
  <si>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</si>
  <si>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</si>
  <si>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</si>
  <si>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</si>
  <si>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</si>
  <si>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</si>
  <si>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</si>
  <si>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</si>
  <si>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</si>
  <si>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</si>
  <si>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</si>
  <si>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</si>
  <si>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</si>
  <si>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</si>
  <si>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</si>
  <si>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</si>
  <si>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</si>
  <si>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</si>
  <si>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</si>
  <si>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</si>
  <si>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</si>
  <si>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</si>
  <si>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</si>
  <si>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</si>
  <si>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</si>
  <si>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</si>
  <si>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</si>
  <si>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</si>
  <si>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</si>
  <si>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</si>
  <si>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</si>
  <si>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</si>
  <si>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</si>
  <si>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</si>
  <si>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</si>
  <si>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</si>
  <si>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</si>
  <si>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</si>
  <si>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</si>
  <si>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</si>
  <si>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</si>
  <si>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</si>
  <si>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</si>
  <si>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</si>
  <si>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</si>
  <si>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</si>
  <si>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</si>
  <si>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</si>
  <si>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</si>
  <si>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</si>
  <si>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</si>
  <si>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</si>
  <si>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</si>
  <si>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</si>
  <si>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</si>
  <si>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</si>
  <si>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</si>
  <si>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</si>
  <si>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</si>
  <si>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</si>
  <si>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</si>
  <si>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</si>
  <si>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</si>
  <si>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</si>
  <si>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</si>
  <si>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</si>
  <si>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</si>
  <si>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</si>
  <si>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</si>
  <si>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</si>
  <si>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</si>
  <si>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</si>
  <si>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</si>
  <si>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</si>
  <si>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</si>
  <si>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</si>
  <si>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</si>
  <si>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</si>
  <si>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</si>
  <si>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</si>
  <si>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</si>
  <si>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</si>
  <si>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</si>
  <si>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</si>
  <si>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</si>
  <si>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</si>
  <si>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</si>
  <si>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</si>
  <si>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</si>
  <si>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</si>
  <si>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</si>
  <si>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</si>
  <si>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</si>
  <si>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</si>
  <si>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</si>
  <si>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</si>
  <si>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</si>
  <si>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</si>
  <si>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</si>
  <si>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</si>
  <si>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</si>
  <si>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</si>
  <si>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</si>
  <si>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</si>
  <si>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</si>
  <si>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</si>
  <si>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</si>
  <si>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</si>
  <si>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</si>
  <si>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</si>
  <si>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</si>
  <si>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</si>
  <si>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</si>
  <si>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</si>
  <si>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</si>
  <si>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</si>
  <si>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</si>
  <si>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</si>
  <si>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</si>
  <si>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</si>
  <si>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</si>
  <si>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</si>
  <si>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</si>
  <si>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</si>
  <si>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</si>
  <si>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</si>
  <si>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</si>
  <si>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</si>
  <si>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</si>
  <si>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</si>
  <si>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</si>
  <si>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</si>
  <si>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</si>
  <si>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</si>
  <si>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</si>
  <si>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</si>
  <si>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</si>
  <si>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</si>
  <si>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</si>
  <si>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</si>
  <si>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</si>
  <si>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</si>
  <si>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</si>
  <si>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</si>
  <si>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</si>
  <si>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</si>
  <si>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</si>
  <si>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</si>
  <si>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</si>
  <si>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</si>
  <si>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</si>
  <si>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</si>
  <si>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</si>
  <si>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</si>
  <si>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</si>
  <si>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</si>
  <si>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</si>
  <si>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</si>
  <si>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</si>
  <si>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</si>
  <si>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</si>
  <si>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</si>
  <si>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</si>
  <si>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</si>
  <si>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</si>
  <si>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</si>
  <si>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</si>
  <si>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</si>
  <si>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</si>
  <si>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</si>
  <si>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</si>
  <si>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</si>
  <si>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</si>
  <si>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</si>
  <si>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</si>
  <si>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</si>
  <si>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</si>
  <si>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</si>
  <si>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</si>
  <si>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</si>
  <si>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</si>
  <si>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</si>
  <si>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</si>
  <si>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</si>
  <si>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</si>
  <si>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</si>
  <si>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</si>
  <si>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</si>
  <si>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</si>
  <si>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</si>
  <si>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</si>
  <si>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</si>
  <si>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</si>
  <si>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</si>
  <si>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</si>
  <si>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</si>
  <si>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</si>
  <si>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</si>
  <si>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</si>
  <si>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</si>
  <si>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</si>
  <si>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</si>
  <si>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</si>
  <si>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</si>
  <si>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</si>
  <si>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</si>
  <si>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</si>
  <si>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</si>
  <si>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</si>
  <si>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</si>
  <si>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</si>
  <si>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</si>
  <si>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</si>
  <si>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</si>
  <si>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</si>
  <si>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</si>
  <si>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</si>
  <si>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</si>
  <si>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</si>
  <si>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</si>
  <si>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</si>
  <si>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</si>
  <si>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</si>
  <si>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</si>
  <si>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</si>
  <si>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</si>
  <si>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</si>
  <si>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</si>
  <si>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</si>
  <si>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</si>
  <si>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</si>
  <si>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</si>
  <si>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</si>
  <si>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</si>
  <si>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</si>
  <si>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</si>
  <si>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</si>
  <si>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</si>
  <si>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</si>
  <si>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</si>
  <si>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</si>
  <si>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</si>
  <si>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</si>
  <si>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</si>
  <si>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</si>
  <si>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</si>
  <si>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</si>
  <si>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</si>
  <si>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</si>
  <si>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</si>
  <si>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</si>
  <si>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</si>
  <si>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</si>
  <si>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</si>
  <si>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</si>
  <si>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</si>
  <si>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</si>
  <si>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</si>
  <si>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</si>
  <si>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</si>
  <si>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</si>
  <si>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</si>
  <si>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</si>
  <si>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</si>
  <si>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</si>
  <si>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</si>
  <si>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</si>
  <si>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</si>
  <si>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</si>
  <si>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</si>
  <si>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</si>
  <si>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</si>
  <si>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</si>
  <si>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</si>
  <si>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</si>
  <si>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</si>
  <si>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</si>
  <si>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</si>
  <si>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</si>
  <si>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</si>
  <si>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</si>
  <si>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</si>
  <si>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</si>
  <si>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</si>
  <si>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</si>
  <si>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</si>
  <si>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</si>
  <si>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</si>
  <si>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</si>
  <si>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</si>
  <si>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</si>
  <si>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</si>
  <si>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</si>
  <si>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</si>
  <si>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</si>
  <si>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</si>
  <si>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</si>
  <si>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</si>
  <si>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</si>
  <si>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</si>
  <si>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</si>
  <si>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</si>
  <si>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</si>
  <si>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</si>
  <si>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</si>
  <si>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</si>
  <si>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</si>
  <si>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</si>
  <si>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</si>
  <si>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</si>
  <si>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</si>
  <si>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</si>
  <si>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</si>
  <si>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</si>
  <si>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</si>
  <si>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</si>
  <si>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</si>
  <si>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</si>
  <si>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</si>
  <si>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</si>
  <si>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</si>
  <si>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</si>
  <si>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</si>
  <si>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</si>
  <si>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</si>
  <si>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</si>
  <si>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</si>
  <si>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</si>
  <si>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</si>
  <si>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</si>
  <si>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</si>
  <si>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</si>
  <si>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</si>
  <si>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</si>
  <si>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</si>
  <si>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</si>
  <si>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</si>
  <si>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</si>
  <si>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</si>
  <si>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</si>
  <si>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</si>
  <si>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</si>
  <si>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</si>
  <si>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</si>
  <si>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</si>
  <si>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</si>
  <si>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</si>
  <si>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</si>
  <si>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</si>
  <si>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</si>
  <si>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</si>
  <si>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</si>
  <si>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</si>
  <si>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</si>
  <si>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</si>
  <si>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</si>
  <si>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</si>
  <si>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</si>
  <si>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</si>
  <si>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</si>
  <si>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</si>
  <si>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</si>
  <si>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</si>
  <si>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</si>
  <si>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</si>
  <si>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</si>
  <si>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</si>
  <si>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</si>
  <si>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</si>
  <si>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</si>
  <si>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</si>
  <si>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</si>
  <si>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</si>
  <si>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</si>
  <si>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</si>
  <si>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</si>
  <si>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</si>
  <si>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</si>
  <si>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</si>
  <si>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</si>
  <si>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</si>
  <si>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</si>
  <si>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</si>
  <si>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</si>
  <si>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</si>
  <si>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</si>
  <si>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</si>
  <si>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</si>
  <si>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</si>
  <si>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</si>
  <si>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</si>
  <si>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</si>
  <si>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</si>
  <si>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</si>
  <si>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</si>
  <si>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</si>
  <si>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</si>
  <si>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</si>
  <si>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</si>
  <si>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</si>
  <si>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</si>
  <si>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</si>
  <si>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</si>
  <si>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</si>
  <si>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</si>
  <si>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</si>
  <si>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</si>
  <si>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</si>
  <si>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</si>
  <si>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</si>
  <si>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</si>
  <si>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</si>
  <si>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</si>
  <si>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</si>
  <si>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</si>
  <si>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</si>
  <si>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</si>
  <si>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</si>
  <si>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</si>
  <si>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</si>
  <si>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</si>
  <si>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</si>
  <si>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</si>
  <si>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</si>
  <si>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</si>
  <si>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</si>
  <si>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</si>
  <si>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</si>
  <si>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</si>
  <si>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</si>
  <si>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</si>
  <si>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</si>
  <si>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</si>
  <si>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</si>
  <si>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</si>
  <si>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</si>
  <si>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</si>
  <si>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</si>
  <si>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</si>
  <si>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</si>
  <si>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</si>
  <si>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</si>
  <si>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</si>
  <si>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</si>
  <si>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</si>
  <si>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</si>
  <si>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</si>
  <si>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</si>
  <si>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</si>
  <si>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</si>
  <si>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</si>
  <si>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</si>
  <si>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</si>
  <si>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</si>
  <si>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</si>
  <si>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</si>
  <si>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</si>
  <si>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</si>
  <si>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</si>
  <si>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</si>
  <si>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</si>
  <si>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</si>
  <si>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</si>
  <si>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</si>
  <si>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</si>
  <si>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</si>
  <si>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</si>
  <si>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</si>
  <si>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</si>
  <si>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</si>
  <si>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</si>
  <si>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</si>
  <si>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</si>
  <si>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</si>
  <si>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</si>
  <si>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</si>
  <si>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</si>
  <si>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</si>
  <si>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</si>
  <si>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</si>
  <si>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</si>
  <si>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</si>
  <si>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</si>
  <si>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</si>
  <si>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</si>
  <si>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</si>
  <si>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</si>
  <si>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</si>
  <si>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</si>
  <si>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</si>
  <si>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</si>
  <si>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</si>
  <si>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</si>
  <si>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</si>
  <si>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</si>
  <si>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</si>
  <si>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</si>
  <si>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</si>
  <si>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</si>
  <si>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</si>
  <si>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</si>
  <si>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</si>
  <si>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</si>
  <si>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</si>
  <si>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</si>
  <si>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</si>
  <si>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</si>
  <si>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</si>
  <si>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</si>
  <si>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</si>
  <si>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</si>
  <si>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</si>
  <si>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</si>
  <si>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</si>
  <si>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</si>
  <si>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</si>
  <si>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</si>
  <si>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</si>
  <si>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</si>
  <si>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</si>
  <si>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</si>
  <si>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</si>
  <si>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</si>
  <si>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</si>
  <si>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</si>
  <si>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</si>
  <si>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</si>
  <si>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</si>
  <si>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</si>
  <si>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</si>
  <si>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</si>
  <si>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</si>
  <si>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</si>
  <si>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</si>
  <si>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</si>
  <si>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</si>
  <si>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</si>
  <si>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</si>
  <si>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</si>
  <si>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</si>
  <si>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</si>
  <si>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</si>
  <si>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</si>
  <si>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</si>
  <si>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</si>
  <si>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</si>
  <si>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</si>
  <si>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</si>
  <si>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</si>
  <si>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</si>
  <si>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</si>
  <si>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</si>
  <si>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</si>
  <si>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</si>
  <si>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</si>
  <si>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</si>
  <si>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</si>
  <si>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</si>
  <si>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</si>
  <si>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</si>
  <si>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</si>
  <si>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</si>
  <si>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</si>
  <si>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</si>
  <si>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</si>
  <si>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</si>
  <si>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</si>
  <si>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</si>
  <si>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</si>
  <si>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</si>
  <si>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</si>
  <si>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</si>
  <si>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</si>
  <si>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</si>
  <si>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</si>
  <si>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</si>
  <si>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</si>
  <si>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</si>
  <si>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</si>
  <si>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</si>
  <si>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</si>
  <si>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</si>
  <si>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</si>
  <si>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</si>
  <si>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</si>
  <si>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</si>
  <si>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</si>
  <si>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</si>
  <si>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</si>
  <si>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</si>
  <si>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</si>
  <si>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</si>
  <si>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</si>
  <si>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</si>
  <si>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</si>
  <si>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</si>
  <si>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</si>
  <si>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</si>
  <si>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</si>
  <si>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</si>
  <si>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</si>
  <si>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</si>
  <si>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</si>
  <si>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</si>
  <si>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</si>
  <si>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</si>
  <si>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</si>
  <si>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</si>
  <si>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</si>
  <si>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</si>
  <si>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</si>
  <si>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</si>
  <si>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</si>
  <si>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</si>
  <si>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</si>
  <si>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</si>
  <si>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</si>
  <si>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</si>
  <si>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</si>
  <si>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</si>
  <si>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</si>
  <si>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</si>
  <si>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</si>
  <si>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</si>
  <si>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</si>
  <si>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</si>
  <si>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</si>
  <si>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</si>
  <si>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</si>
  <si>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</si>
  <si>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</si>
  <si>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</si>
  <si>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</si>
  <si>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</si>
  <si>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</si>
  <si>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</si>
  <si>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</si>
  <si>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</si>
  <si>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</si>
  <si>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</si>
  <si>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</si>
  <si>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</si>
  <si>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</si>
  <si>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</si>
  <si>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</si>
  <si>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</si>
  <si>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</si>
  <si>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</si>
  <si>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</si>
  <si>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</si>
  <si>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</si>
  <si>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</si>
  <si>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</si>
  <si>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</si>
  <si>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</si>
  <si>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</si>
  <si>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</si>
  <si>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</si>
  <si>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</si>
  <si>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</si>
  <si>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</si>
  <si>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</si>
  <si>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</si>
  <si>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</si>
  <si>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</si>
  <si>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</si>
  <si>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</si>
  <si>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</si>
  <si>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</si>
  <si>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</si>
  <si>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</si>
  <si>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</si>
  <si>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</si>
  <si>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</si>
  <si>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</si>
  <si>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</si>
  <si>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</si>
  <si>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</si>
  <si>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</si>
  <si>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</si>
  <si>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</si>
  <si>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</si>
  <si>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</si>
  <si>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</si>
  <si>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</si>
  <si>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</si>
  <si>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</si>
  <si>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</si>
  <si>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</si>
  <si>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</si>
  <si>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</si>
  <si>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</si>
  <si>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</si>
  <si>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</si>
  <si>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</si>
  <si>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</si>
  <si>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</si>
  <si>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</si>
  <si>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</si>
  <si>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</si>
  <si>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</si>
  <si>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</si>
  <si>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</si>
  <si>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</si>
  <si>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</si>
  <si>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</si>
  <si>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</si>
  <si>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</si>
  <si>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</si>
  <si>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</si>
  <si>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</si>
  <si>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</si>
  <si>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</si>
  <si>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</si>
  <si>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</si>
  <si>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</si>
  <si>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</si>
  <si>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</si>
  <si>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</si>
  <si>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</si>
  <si>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</si>
  <si>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</si>
  <si>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</si>
  <si>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</si>
  <si>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</si>
  <si>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</si>
  <si>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</si>
  <si>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</si>
  <si>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</si>
  <si>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</si>
  <si>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</si>
  <si>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</si>
  <si>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</si>
  <si>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</si>
  <si>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</si>
  <si>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</si>
  <si>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</si>
  <si>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</si>
  <si>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</si>
  <si>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</si>
  <si>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</si>
  <si>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</si>
  <si>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</si>
  <si>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</si>
  <si>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</si>
  <si>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</si>
  <si>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</si>
  <si>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</si>
  <si>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</si>
  <si>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</si>
  <si>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</si>
  <si>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</si>
  <si>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</si>
  <si>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</si>
  <si>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</si>
  <si>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</si>
  <si>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</si>
  <si>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</si>
  <si>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</si>
  <si>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</si>
  <si>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</si>
  <si>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</si>
  <si>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</si>
  <si>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</si>
  <si>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</si>
  <si>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</si>
  <si>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</si>
  <si>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</si>
  <si>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</si>
  <si>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</si>
  <si>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</si>
  <si>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</si>
  <si>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</si>
  <si>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</si>
  <si>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</si>
  <si>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</si>
  <si>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</si>
  <si>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</si>
  <si>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</si>
  <si>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</si>
  <si>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</si>
  <si>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</si>
  <si>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</si>
  <si>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</si>
  <si>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</si>
  <si>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</si>
  <si>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</si>
  <si>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</si>
  <si>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</si>
  <si>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</si>
  <si>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</si>
  <si>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</si>
  <si>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</si>
  <si>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</si>
  <si>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</si>
  <si>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</si>
  <si>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</si>
  <si>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</si>
  <si>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</si>
  <si>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</si>
  <si>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</si>
  <si>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</si>
  <si>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</si>
  <si>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</si>
  <si>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</si>
  <si>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</si>
  <si>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</si>
  <si>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</si>
  <si>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</si>
  <si>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</si>
  <si>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</si>
  <si>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</si>
  <si>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</si>
  <si>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</si>
  <si>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</si>
  <si>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</si>
  <si>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</si>
  <si>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</si>
  <si>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</si>
  <si>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</si>
  <si>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</si>
  <si>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</si>
  <si>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</si>
  <si>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</si>
  <si>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</si>
  <si>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</si>
  <si>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</si>
  <si>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</si>
  <si>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</si>
  <si>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</si>
  <si>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</si>
  <si>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</si>
  <si>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</si>
  <si>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</si>
  <si>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</si>
  <si>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</si>
  <si>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</si>
  <si>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</si>
  <si>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</si>
  <si>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</si>
  <si>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</si>
  <si>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</si>
  <si>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</si>
  <si>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</si>
  <si>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</si>
  <si>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</si>
  <si>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</si>
  <si>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</si>
  <si>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</si>
  <si>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</si>
  <si>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</si>
  <si>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</si>
  <si>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</si>
  <si>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</si>
  <si>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</si>
  <si>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</si>
  <si>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</si>
  <si>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</si>
  <si>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</si>
  <si>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</si>
  <si>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</si>
  <si>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</si>
  <si>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</si>
  <si>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</si>
  <si>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</si>
  <si>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</si>
  <si>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</si>
  <si>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</si>
  <si>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</si>
  <si>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</si>
  <si>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</si>
  <si>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</si>
  <si>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</si>
  <si>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</si>
  <si>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</si>
  <si>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</si>
  <si>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</si>
  <si>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</si>
  <si>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</si>
  <si>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</si>
  <si>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</si>
  <si>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</si>
  <si>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</si>
  <si>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</si>
  <si>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</si>
  <si>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</si>
  <si>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</si>
  <si>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</si>
  <si>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</si>
  <si>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</si>
  <si>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</si>
  <si>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</si>
  <si>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</si>
  <si>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</si>
  <si>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</si>
  <si>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</si>
  <si>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</si>
  <si>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</si>
  <si>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</si>
  <si>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</si>
  <si>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</si>
  <si>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</si>
  <si>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</si>
  <si>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</si>
  <si>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</si>
  <si>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</si>
  <si>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</si>
  <si>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</si>
  <si>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</si>
  <si>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</si>
  <si>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</si>
  <si>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</si>
  <si>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</si>
  <si>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</si>
  <si>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</si>
  <si>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</si>
  <si>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</si>
  <si>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</si>
  <si>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</si>
  <si>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</si>
  <si>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</si>
  <si>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</si>
  <si>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</si>
  <si>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</si>
  <si>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</si>
  <si>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</si>
  <si>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</si>
  <si>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</si>
  <si>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</si>
  <si>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</si>
  <si>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</si>
  <si>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</si>
  <si>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</si>
  <si>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</si>
  <si>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</si>
  <si>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</si>
  <si>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</si>
  <si>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</si>
  <si>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</si>
  <si>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</si>
  <si>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</si>
  <si>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</si>
  <si>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</si>
  <si>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</si>
  <si>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</si>
  <si>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</si>
  <si>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</si>
  <si>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</si>
  <si>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</si>
  <si>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</si>
  <si>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</si>
  <si>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</si>
  <si>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</si>
  <si>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</si>
  <si>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</si>
  <si>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</si>
  <si>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</si>
  <si>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</si>
  <si>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</si>
  <si>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</si>
  <si>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</si>
  <si>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</si>
  <si>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</si>
  <si>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</si>
  <si>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</si>
  <si>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</si>
  <si>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</si>
  <si>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</si>
  <si>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</si>
  <si>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</si>
  <si>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</si>
  <si>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</si>
  <si>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</si>
  <si>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</si>
  <si>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</si>
  <si>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</si>
  <si>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</si>
  <si>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</si>
  <si>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</si>
  <si>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</si>
  <si>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</si>
  <si>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</si>
  <si>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</si>
  <si>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</si>
  <si>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</si>
  <si>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</si>
  <si>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</si>
  <si>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</si>
  <si>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</si>
  <si>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</si>
  <si>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</si>
  <si>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</si>
  <si>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</si>
  <si>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</si>
  <si>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</si>
  <si>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</si>
  <si>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</si>
  <si>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</si>
  <si>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</si>
  <si>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</si>
  <si>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</si>
  <si>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</si>
  <si>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</si>
  <si>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</si>
  <si>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</si>
  <si>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</si>
  <si>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</si>
  <si>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</si>
  <si>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</si>
  <si>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</si>
  <si>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</si>
  <si>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</si>
  <si>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</si>
  <si>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</si>
  <si>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</si>
  <si>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</si>
  <si>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</si>
  <si>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</si>
  <si>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</si>
  <si>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</si>
  <si>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</si>
  <si>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</si>
  <si>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</si>
  <si>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</si>
  <si>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</si>
  <si>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</si>
  <si>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</si>
  <si>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</si>
  <si>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</si>
  <si>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</si>
  <si>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</si>
  <si>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</si>
  <si>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</si>
  <si>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</si>
  <si>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</si>
  <si>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</si>
  <si>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</si>
  <si>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</si>
  <si>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</si>
  <si>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</si>
  <si>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</si>
  <si>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</si>
  <si>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</si>
  <si>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</si>
  <si>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</si>
  <si>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</si>
  <si>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</si>
  <si>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</si>
  <si>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</si>
  <si>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</si>
  <si>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</si>
  <si>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</si>
  <si>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</si>
  <si>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</si>
  <si>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</si>
  <si>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</si>
  <si>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</si>
  <si>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</si>
  <si>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</si>
  <si>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</si>
  <si>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</si>
  <si>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</si>
  <si>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</si>
  <si>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</si>
  <si>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</si>
  <si>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</si>
  <si>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</si>
  <si>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</si>
  <si>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</si>
  <si>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</si>
  <si>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</si>
  <si>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</si>
  <si>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</si>
  <si>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</si>
  <si>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</si>
  <si>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</si>
  <si>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</si>
  <si>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</si>
  <si>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</si>
  <si>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</si>
  <si>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</si>
  <si>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</si>
  <si>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</si>
  <si>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</si>
  <si>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</si>
  <si>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</si>
  <si>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</si>
  <si>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</si>
  <si>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</si>
  <si>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</si>
  <si>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</si>
  <si>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</si>
  <si>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</si>
  <si>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</si>
  <si>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</si>
  <si>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</si>
  <si>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</si>
  <si>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</si>
  <si>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</si>
  <si>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</si>
  <si>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</si>
  <si>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</si>
  <si>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</si>
  <si>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</si>
  <si>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</si>
  <si>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</si>
  <si>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</si>
  <si>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</si>
  <si>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</si>
  <si>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</si>
  <si>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</si>
  <si>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</si>
  <si>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</si>
  <si>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</si>
  <si>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</si>
  <si>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</si>
  <si>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</si>
  <si>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</si>
  <si>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</si>
  <si>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</si>
  <si>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</si>
  <si>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</si>
  <si>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</si>
  <si>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</si>
  <si>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</si>
  <si>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</si>
  <si>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</si>
  <si>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</si>
  <si>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</si>
  <si>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</si>
  <si>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</si>
  <si>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</si>
  <si>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</si>
  <si>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</si>
  <si>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</si>
  <si>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</si>
  <si>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</si>
  <si>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</si>
  <si>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</si>
  <si>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</si>
  <si>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</si>
  <si>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</si>
  <si>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</si>
  <si>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</si>
  <si>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</si>
  <si>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</si>
  <si>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</si>
  <si>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</si>
  <si>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</si>
  <si>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</si>
  <si>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</si>
  <si>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</si>
  <si>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</si>
  <si>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</si>
  <si>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</si>
  <si>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</si>
  <si>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</si>
  <si>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</si>
  <si>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</si>
  <si>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</si>
  <si>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</si>
  <si>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</si>
  <si>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</si>
  <si>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</si>
  <si>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</si>
  <si>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</si>
  <si>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</si>
  <si>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</si>
  <si>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</si>
  <si>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</si>
  <si>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</si>
  <si>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</si>
  <si>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</si>
  <si>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</si>
  <si>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</si>
  <si>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</si>
  <si>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</si>
  <si>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</si>
  <si>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</si>
  <si>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</si>
  <si>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</si>
  <si>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</si>
  <si>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</si>
  <si>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</si>
  <si>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</si>
  <si>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</si>
  <si>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</si>
  <si>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</si>
  <si>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</si>
  <si>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</si>
  <si>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</si>
  <si>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</si>
  <si>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</si>
  <si>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</si>
  <si>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</si>
  <si>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</si>
  <si>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</si>
  <si>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</si>
  <si>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</si>
  <si>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</si>
  <si>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</si>
  <si>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</si>
  <si>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</si>
  <si>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</si>
  <si>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</si>
  <si>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</si>
  <si>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</si>
  <si>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</si>
  <si>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</si>
  <si>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</si>
  <si>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</si>
  <si>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</si>
  <si>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</si>
  <si>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</si>
  <si>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</si>
  <si>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</si>
  <si>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</si>
  <si>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</si>
  <si>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</si>
  <si>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</si>
  <si>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</si>
  <si>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</si>
  <si>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</si>
  <si>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</si>
  <si>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</si>
  <si>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</si>
  <si>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</si>
  <si>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</si>
  <si>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</si>
  <si>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</si>
  <si>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</si>
  <si>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</si>
  <si>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</si>
  <si>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</si>
  <si>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</si>
  <si>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</si>
  <si>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</si>
  <si>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</si>
  <si>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</si>
  <si>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</si>
  <si>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</si>
  <si>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</si>
  <si>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</si>
  <si>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</si>
  <si>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</si>
  <si>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</si>
  <si>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</si>
  <si>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</si>
  <si>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</si>
  <si>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</si>
  <si>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</si>
  <si>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</si>
  <si>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</si>
  <si>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</si>
  <si>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</si>
  <si>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</si>
  <si>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</si>
  <si>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</si>
  <si>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</si>
  <si>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</si>
  <si>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</si>
  <si>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</si>
  <si>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</si>
  <si>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</si>
  <si>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</si>
  <si>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</si>
  <si>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</si>
  <si>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</si>
  <si>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</si>
  <si>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</si>
  <si>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</si>
  <si>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</si>
  <si>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</si>
  <si>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</si>
  <si>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</si>
  <si>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</si>
  <si>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</si>
  <si>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</si>
  <si>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</si>
  <si>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</si>
  <si>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</si>
  <si>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</si>
  <si>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</si>
  <si>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</si>
  <si>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</si>
  <si>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</si>
  <si>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</si>
  <si>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</si>
  <si>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</si>
  <si>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</si>
  <si>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</si>
  <si>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</si>
  <si>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</si>
  <si>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</si>
  <si>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</si>
  <si>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</si>
  <si>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</si>
  <si>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</si>
  <si>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</si>
  <si>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</si>
  <si>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</si>
  <si>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</si>
  <si>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</si>
  <si>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</si>
  <si>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</si>
  <si>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</si>
  <si>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</si>
  <si>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</si>
  <si>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</si>
  <si>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</si>
  <si>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</si>
  <si>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</si>
  <si>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</si>
  <si>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</si>
  <si>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</si>
  <si>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</si>
  <si>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</si>
  <si>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</si>
  <si>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</si>
  <si>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</si>
  <si>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</si>
  <si>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</si>
  <si>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</si>
  <si>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</si>
  <si>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</si>
  <si>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</si>
  <si>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</si>
  <si>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</si>
  <si>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</si>
  <si>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</si>
  <si>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</si>
  <si>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</si>
  <si>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</si>
  <si>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</si>
  <si>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</si>
  <si>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</si>
  <si>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</si>
  <si>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</si>
  <si>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</si>
  <si>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</si>
  <si>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</si>
  <si>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</si>
  <si>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</si>
  <si>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</si>
  <si>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</si>
  <si>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</si>
  <si>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</si>
  <si>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</si>
  <si>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</si>
  <si>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</si>
  <si>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</si>
  <si>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</si>
  <si>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</si>
  <si>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</si>
  <si>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</si>
  <si>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</si>
  <si>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</si>
  <si>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</si>
  <si>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</si>
  <si>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</si>
  <si>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</si>
  <si>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</si>
  <si>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</si>
  <si>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</si>
  <si>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</si>
  <si>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</si>
  <si>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</si>
  <si>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</si>
  <si>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</si>
  <si>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</si>
  <si>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</si>
  <si>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</si>
  <si>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</si>
  <si>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</si>
  <si>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</si>
  <si>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</si>
  <si>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</si>
  <si>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</si>
  <si>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</si>
  <si>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</si>
  <si>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</si>
  <si>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</si>
  <si>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</si>
  <si>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</si>
  <si>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</si>
  <si>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</si>
  <si>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</si>
  <si>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</si>
  <si>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</si>
  <si>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</si>
  <si>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</si>
  <si>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</si>
  <si>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</si>
  <si>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</si>
  <si>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</si>
  <si>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</si>
  <si>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</si>
  <si>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</si>
  <si>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</si>
  <si>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</si>
  <si>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</si>
  <si>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</si>
  <si>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</si>
  <si>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</si>
  <si>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</si>
  <si>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</si>
  <si>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</si>
  <si>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</si>
  <si>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</si>
  <si>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</si>
  <si>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</si>
  <si>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</si>
  <si>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</si>
  <si>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</si>
  <si>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</si>
  <si>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</si>
  <si>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</si>
  <si>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</si>
  <si>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</si>
  <si>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</si>
  <si>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</si>
  <si>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</si>
  <si>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</si>
  <si>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</si>
  <si>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</si>
  <si>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</si>
  <si>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</si>
  <si>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</si>
  <si>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</si>
  <si>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</si>
  <si>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</si>
  <si>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</si>
  <si>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</si>
  <si>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</si>
  <si>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</si>
  <si>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</si>
  <si>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</si>
  <si>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</si>
  <si>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</si>
  <si>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</si>
  <si>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</si>
  <si>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</si>
  <si>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</si>
  <si>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</si>
  <si>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</si>
  <si>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</si>
  <si>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</si>
  <si>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</si>
  <si>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</si>
  <si>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</si>
  <si>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</si>
  <si>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</si>
  <si>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</si>
  <si>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</si>
  <si>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</si>
  <si>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</si>
  <si>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</si>
  <si>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</si>
  <si>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</si>
  <si>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</si>
  <si>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</si>
  <si>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</si>
  <si>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</si>
  <si>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</si>
  <si>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</si>
  <si>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</si>
  <si>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</si>
  <si>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</si>
  <si>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</si>
  <si>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</si>
  <si>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</si>
  <si>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</si>
  <si>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</si>
  <si>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</si>
  <si>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</si>
  <si>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</si>
  <si>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</si>
  <si>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</si>
  <si>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</si>
  <si>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</si>
  <si>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</si>
  <si>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</si>
  <si>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</si>
  <si>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</si>
  <si>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</si>
  <si>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</si>
  <si>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</si>
  <si>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</si>
  <si>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</si>
  <si>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</si>
  <si>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</si>
  <si>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</si>
  <si>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</si>
  <si>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</si>
  <si>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</si>
  <si>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</si>
  <si>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</si>
  <si>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</si>
  <si>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</si>
  <si>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</si>
  <si>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</si>
  <si>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</si>
  <si>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</si>
  <si>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</si>
  <si>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</si>
  <si>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</si>
  <si>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</si>
  <si>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</si>
  <si>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</si>
  <si>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</si>
  <si>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</si>
  <si>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</si>
  <si>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</si>
  <si>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</si>
  <si>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</si>
  <si>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</si>
  <si>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</si>
  <si>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</si>
  <si>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</si>
  <si>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</si>
  <si>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</si>
  <si>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</si>
  <si>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</si>
  <si>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</si>
  <si>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</si>
  <si>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</si>
  <si>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</si>
  <si>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</si>
  <si>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</si>
  <si>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</si>
  <si>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</si>
  <si>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</si>
  <si>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</si>
  <si>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</si>
  <si>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</si>
  <si>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</si>
  <si>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</si>
  <si>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</si>
  <si>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</si>
  <si>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</si>
  <si>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</si>
  <si>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</si>
  <si>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</si>
  <si>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</si>
  <si>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</si>
  <si>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</si>
  <si>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</si>
  <si>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</si>
  <si>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</si>
  <si>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</si>
  <si>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</si>
  <si>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</si>
  <si>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</si>
  <si>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</si>
  <si>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</si>
  <si>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</si>
  <si>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</si>
  <si>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</si>
  <si>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</si>
  <si>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</si>
  <si>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</si>
  <si>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</si>
  <si>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</si>
  <si>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</si>
  <si>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</si>
  <si>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</si>
  <si>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</si>
  <si>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</si>
  <si>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</si>
  <si>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</si>
  <si>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</si>
  <si>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</si>
  <si>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</si>
  <si>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</si>
  <si>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</si>
  <si>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</si>
  <si>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</si>
  <si>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</si>
  <si>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</si>
  <si>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</si>
  <si>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</si>
  <si>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</si>
  <si>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</si>
  <si>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</si>
  <si>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</si>
  <si>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</si>
  <si>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</si>
  <si>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</si>
  <si>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</si>
  <si>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</si>
  <si>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</si>
  <si>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</si>
  <si>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</si>
  <si>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</si>
  <si>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</si>
  <si>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</si>
  <si>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</si>
  <si>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</si>
  <si>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</si>
  <si>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</si>
  <si>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</si>
  <si>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</si>
  <si>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</si>
  <si>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</si>
  <si>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</si>
  <si>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</si>
  <si>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</si>
  <si>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</si>
  <si>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</si>
  <si>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</si>
  <si>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</si>
  <si>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</si>
  <si>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</si>
  <si>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</si>
  <si>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</si>
  <si>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</si>
  <si>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</si>
  <si>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</si>
  <si>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</si>
  <si>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</si>
  <si>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</si>
  <si>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</si>
  <si>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</si>
  <si>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</si>
  <si>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</si>
  <si>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</si>
  <si>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</si>
  <si>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</si>
  <si>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</si>
  <si>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</si>
  <si>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</si>
  <si>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</si>
  <si>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</si>
  <si>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</si>
  <si>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</si>
  <si>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</si>
  <si>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</si>
  <si>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</si>
  <si>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</si>
  <si>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</si>
  <si>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</si>
  <si>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</si>
  <si>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</si>
  <si>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</si>
  <si>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</si>
  <si>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</si>
  <si>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</si>
  <si>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</si>
  <si>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</si>
  <si>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</si>
  <si>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</si>
  <si>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</si>
  <si>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</si>
  <si>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</si>
  <si>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</si>
  <si>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</si>
  <si>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</si>
  <si>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</si>
  <si>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</si>
  <si>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</si>
  <si>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</si>
  <si>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</si>
  <si>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</si>
  <si>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</si>
  <si>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</si>
  <si>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</si>
  <si>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</si>
  <si>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</si>
  <si>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</si>
  <si>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</si>
  <si>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</si>
  <si>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</si>
  <si>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</si>
  <si>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</si>
  <si>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</si>
  <si>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</si>
  <si>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</si>
  <si>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</si>
  <si>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</si>
  <si>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</si>
  <si>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</si>
  <si>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</si>
  <si>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</si>
  <si>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</si>
  <si>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</si>
  <si>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</si>
  <si>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</si>
  <si>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</si>
  <si>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</si>
  <si>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</si>
  <si>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</si>
  <si>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</si>
  <si>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</si>
  <si>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</si>
  <si>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</si>
  <si>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</si>
  <si>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</si>
  <si>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</si>
  <si>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</si>
  <si>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</si>
  <si>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</si>
  <si>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</si>
  <si>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</si>
  <si>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</si>
  <si>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</si>
  <si>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</si>
  <si>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</si>
  <si>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</si>
  <si>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</si>
  <si>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</si>
  <si>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</si>
  <si>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</si>
  <si>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</si>
  <si>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</si>
  <si>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</si>
  <si>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</si>
  <si>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</si>
  <si>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</si>
  <si>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</si>
  <si>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</si>
  <si>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</si>
  <si>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</si>
  <si>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</si>
  <si>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</si>
  <si>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</si>
  <si>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</si>
  <si>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</si>
  <si>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</si>
  <si>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</si>
  <si>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</si>
  <si>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</si>
  <si>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</si>
  <si>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</si>
  <si>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</si>
  <si>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</si>
  <si>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</si>
  <si>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</si>
  <si>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</si>
  <si>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</si>
  <si>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</si>
  <si>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</si>
  <si>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</si>
  <si>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</si>
  <si>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</si>
  <si>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</si>
  <si>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</si>
  <si>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</si>
  <si>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</si>
  <si>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</si>
  <si>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</si>
  <si>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</si>
  <si>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</si>
  <si>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</si>
  <si>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</si>
  <si>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</si>
  <si>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</si>
  <si>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</si>
  <si>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</si>
  <si>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</si>
  <si>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</si>
  <si>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</si>
  <si>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</si>
  <si>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</si>
  <si>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</si>
  <si>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</si>
  <si>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</si>
  <si>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</si>
  <si>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</si>
  <si>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</si>
  <si>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</si>
  <si>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</si>
  <si>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</si>
  <si>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</si>
  <si>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</si>
  <si>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</si>
  <si>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</si>
  <si>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</si>
  <si>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</si>
  <si>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</si>
  <si>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</si>
  <si>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</si>
  <si>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</si>
  <si>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</si>
  <si>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</si>
  <si>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</si>
  <si>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</si>
  <si>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</si>
  <si>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</si>
  <si>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</si>
  <si>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</si>
  <si>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</si>
  <si>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</si>
  <si>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</si>
  <si>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</si>
  <si>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</si>
  <si>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</si>
  <si>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</si>
  <si>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</si>
  <si>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</si>
  <si>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</si>
  <si>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</si>
  <si>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</si>
  <si>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</si>
  <si>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</si>
  <si>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</si>
  <si>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</si>
  <si>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</si>
  <si>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</si>
  <si>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</si>
  <si>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</si>
  <si>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</si>
  <si>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</si>
  <si>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</si>
  <si>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</si>
  <si>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</si>
  <si>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</si>
  <si>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</si>
  <si>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</si>
  <si>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</si>
  <si>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</si>
  <si>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</si>
  <si>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</si>
  <si>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</si>
  <si>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</si>
  <si>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</si>
  <si>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</si>
  <si>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</si>
  <si>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</si>
  <si>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</si>
  <si>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</si>
  <si>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</si>
  <si>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</si>
  <si>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</si>
  <si>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</si>
  <si>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</si>
  <si>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</si>
  <si>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</si>
  <si>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</si>
  <si>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</si>
  <si>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</si>
  <si>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</si>
  <si>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</si>
  <si>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</si>
  <si>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</si>
  <si>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</si>
  <si>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</si>
  <si>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</si>
  <si>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</si>
  <si>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</si>
  <si>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</si>
  <si>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</si>
  <si>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</si>
  <si>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</si>
  <si>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</si>
  <si>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</si>
  <si>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</si>
  <si>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</si>
  <si>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</si>
  <si>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</si>
  <si>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</si>
  <si>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</si>
  <si>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</si>
  <si>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</si>
  <si>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</si>
  <si>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</si>
  <si>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</si>
  <si>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</si>
  <si>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</si>
  <si>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</si>
  <si>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</si>
  <si>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</si>
  <si>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</si>
  <si>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</si>
  <si>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</si>
  <si>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</si>
  <si>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</si>
  <si>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</si>
  <si>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</si>
  <si>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</si>
  <si>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</si>
  <si>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</si>
  <si>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</si>
  <si>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</si>
  <si>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</si>
  <si>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</si>
  <si>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</si>
  <si>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</si>
  <si>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</si>
  <si>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</si>
  <si>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</si>
  <si>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</si>
  <si>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</si>
  <si>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</si>
  <si>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</si>
  <si>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</si>
  <si>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</si>
  <si>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</si>
  <si>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</si>
  <si>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</si>
  <si>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</si>
  <si>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</si>
  <si>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</si>
  <si>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</si>
  <si>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</si>
  <si>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</si>
  <si>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</si>
  <si>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</si>
  <si>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</si>
  <si>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</si>
  <si>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</si>
  <si>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</si>
  <si>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</si>
  <si>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</si>
  <si>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</si>
  <si>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</si>
  <si>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</si>
  <si>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</si>
  <si>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</si>
  <si>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</si>
  <si>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</si>
  <si>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</si>
  <si>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</si>
  <si>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</si>
  <si>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</si>
  <si>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</si>
  <si>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</si>
  <si>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</si>
  <si>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</si>
  <si>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</si>
  <si>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</si>
  <si>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</si>
  <si>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</si>
  <si>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</si>
  <si>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</si>
  <si>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</si>
  <si>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</si>
  <si>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</si>
  <si>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</si>
  <si>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</si>
  <si>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</si>
  <si>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</si>
  <si>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</si>
  <si>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</si>
  <si>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</si>
  <si>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</si>
  <si>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</si>
  <si>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</si>
  <si>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</si>
  <si>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</si>
  <si>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</si>
  <si>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</si>
  <si>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</si>
  <si>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</si>
  <si>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</si>
  <si>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</si>
  <si>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</si>
  <si>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</si>
  <si>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</si>
  <si>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</si>
  <si>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</si>
  <si>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</si>
  <si>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</si>
  <si>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</si>
  <si>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</si>
  <si>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</si>
  <si>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</si>
  <si>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</si>
  <si>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</si>
  <si>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</si>
  <si>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</si>
  <si>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</si>
  <si>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</si>
  <si>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</si>
  <si>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</si>
  <si>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</si>
  <si>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</si>
  <si>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</si>
  <si>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</si>
  <si>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</si>
  <si>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</si>
  <si>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</si>
  <si>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</si>
  <si>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</si>
  <si>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</si>
  <si>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</si>
  <si>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</si>
  <si>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</si>
  <si>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</si>
  <si>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</si>
  <si>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</si>
  <si>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</si>
  <si>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</si>
  <si>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</si>
  <si>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</si>
  <si>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</si>
  <si>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</si>
  <si>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</si>
  <si>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</si>
  <si>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</si>
  <si>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</si>
  <si>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</si>
  <si>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</si>
  <si>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</si>
  <si>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</si>
  <si>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</si>
  <si>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</si>
  <si>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</si>
  <si>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</si>
  <si>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</si>
  <si>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</si>
  <si>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</si>
  <si>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</si>
  <si>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</si>
  <si>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</si>
  <si>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</si>
  <si>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</si>
  <si>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</si>
  <si>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</si>
  <si>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</si>
  <si>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</si>
  <si>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</si>
  <si>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</si>
  <si>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</si>
  <si>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</si>
  <si>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</si>
  <si>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</si>
  <si>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</si>
  <si>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</si>
  <si>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</si>
  <si>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</si>
  <si>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</si>
  <si>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</si>
  <si>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</si>
  <si>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</si>
  <si>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</si>
  <si>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</si>
  <si>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</si>
  <si>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</si>
  <si>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</si>
  <si>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</si>
  <si>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</si>
  <si>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</si>
  <si>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</si>
  <si>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</si>
  <si>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</si>
  <si>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</si>
  <si>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</si>
  <si>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</si>
  <si>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</si>
  <si>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</si>
  <si>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</si>
  <si>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</si>
  <si>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</si>
  <si>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</si>
  <si>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</si>
  <si>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</si>
  <si>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</si>
  <si>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</si>
  <si>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</si>
  <si>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</si>
  <si>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</si>
  <si>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</si>
  <si>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</si>
  <si>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</si>
  <si>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</si>
  <si>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</si>
  <si>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</si>
  <si>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</si>
  <si>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</si>
  <si>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</si>
  <si>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</si>
  <si>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</si>
  <si>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</si>
  <si>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</si>
  <si>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</si>
  <si>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</si>
  <si>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</si>
  <si>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</si>
  <si>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</si>
  <si>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</si>
  <si>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</si>
  <si>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</si>
  <si>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</si>
  <si>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</si>
  <si>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</si>
  <si>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</si>
  <si>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</si>
  <si>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</si>
  <si>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</si>
  <si>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</si>
  <si>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</si>
  <si>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</si>
  <si>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</si>
  <si>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</si>
  <si>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</si>
  <si>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</si>
  <si>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</si>
  <si>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</si>
  <si>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</si>
  <si>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</si>
  <si>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</si>
  <si>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</si>
  <si>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</si>
  <si>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</si>
  <si>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</si>
  <si>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</si>
  <si>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</si>
  <si>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</si>
  <si>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</si>
  <si>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</si>
  <si>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</si>
  <si>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</si>
  <si>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</si>
  <si>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</si>
  <si>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</si>
  <si>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</si>
  <si>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</si>
  <si>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</si>
  <si>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</si>
  <si>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</si>
  <si>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</si>
  <si>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</si>
  <si>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</si>
  <si>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</si>
  <si>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</si>
  <si>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</si>
  <si>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</si>
  <si>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</si>
  <si>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</si>
  <si>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</si>
  <si>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</si>
  <si>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</si>
  <si>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</si>
  <si>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</si>
  <si>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</si>
  <si>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</si>
  <si>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</si>
  <si>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</si>
  <si>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</si>
  <si>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</si>
  <si>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</si>
  <si>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</si>
  <si>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</si>
  <si>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</si>
  <si>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</si>
  <si>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</si>
  <si>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</si>
  <si>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</si>
  <si>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</si>
  <si>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</si>
  <si>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</si>
  <si>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</si>
  <si>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</si>
  <si>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</si>
  <si>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</si>
  <si>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</si>
  <si>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</si>
  <si>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</si>
  <si>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</si>
  <si>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</si>
  <si>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</si>
  <si>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</si>
  <si>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</si>
  <si>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</si>
  <si>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</si>
  <si>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</si>
  <si>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</si>
  <si>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</si>
  <si>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</si>
  <si>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</si>
  <si>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</si>
  <si>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</si>
  <si>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</si>
  <si>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</si>
  <si>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</si>
  <si>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</si>
  <si>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</si>
  <si>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</si>
  <si>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</si>
  <si>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</si>
  <si>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</si>
  <si>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</si>
  <si>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</si>
  <si>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</si>
  <si>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</si>
  <si>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</si>
  <si>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</si>
  <si>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</si>
  <si>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</si>
  <si>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</si>
  <si>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</si>
  <si>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</si>
  <si>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</si>
  <si>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</si>
  <si>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</si>
  <si>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</si>
  <si>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</si>
  <si>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</si>
  <si>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</si>
  <si>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</si>
  <si>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</si>
  <si>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</si>
  <si>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</si>
  <si>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</si>
  <si>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</si>
  <si>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</si>
  <si>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</si>
  <si>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</si>
  <si>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</si>
  <si>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</si>
  <si>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</si>
  <si>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</si>
  <si>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</si>
  <si>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</si>
  <si>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</si>
  <si>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</si>
  <si>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</si>
  <si>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</si>
  <si>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</si>
  <si>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</si>
  <si>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</si>
  <si>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</si>
  <si>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</si>
  <si>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</si>
  <si>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</si>
  <si>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</si>
  <si>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</si>
  <si>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</si>
  <si>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</si>
  <si>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</si>
  <si>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</si>
  <si>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</si>
  <si>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</si>
  <si>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</si>
  <si>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</si>
  <si>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</si>
  <si>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</si>
  <si>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</si>
  <si>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</si>
  <si>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</si>
  <si>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</si>
  <si>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</si>
  <si>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</si>
  <si>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</si>
  <si>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</si>
  <si>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</si>
  <si>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</si>
  <si>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</si>
  <si>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</si>
  <si>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</si>
  <si>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</si>
  <si>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</si>
  <si>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</si>
  <si>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</si>
  <si>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</si>
  <si>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</si>
  <si>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</si>
  <si>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</si>
  <si>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</si>
  <si>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</si>
  <si>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</si>
  <si>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</si>
  <si>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</si>
  <si>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</si>
  <si>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</si>
  <si>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</si>
  <si>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</si>
  <si>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</si>
  <si>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</si>
  <si>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</si>
  <si>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</si>
  <si>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</si>
  <si>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</si>
  <si>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</si>
  <si>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</si>
  <si>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</si>
  <si>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</si>
  <si>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</si>
  <si>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</si>
  <si>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</si>
  <si>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</si>
  <si>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</si>
  <si>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</si>
  <si>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</si>
  <si>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</si>
  <si>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</si>
  <si>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</si>
  <si>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</si>
  <si>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</si>
  <si>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</si>
  <si>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</si>
  <si>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</si>
  <si>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</si>
  <si>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</si>
  <si>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</si>
  <si>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</si>
  <si>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</si>
  <si>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</si>
  <si>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</si>
  <si>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</si>
  <si>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</si>
  <si>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</si>
  <si>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</si>
  <si>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</si>
  <si>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</si>
  <si>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</si>
  <si>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</si>
  <si>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</si>
  <si>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</si>
  <si>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</si>
  <si>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</si>
  <si>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</si>
  <si>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</si>
  <si>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</si>
  <si>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</si>
  <si>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</si>
  <si>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</si>
  <si>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</si>
  <si>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</si>
  <si>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</si>
  <si>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</si>
  <si>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</si>
  <si>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</si>
  <si>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</si>
  <si>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</si>
  <si>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</si>
  <si>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</si>
  <si>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</si>
  <si>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</si>
  <si>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</si>
  <si>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</si>
  <si>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</si>
  <si>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</si>
  <si>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</si>
  <si>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</si>
  <si>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</si>
  <si>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</si>
  <si>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</si>
  <si>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</si>
  <si>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</si>
  <si>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</si>
  <si>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</si>
  <si>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</si>
  <si>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</si>
  <si>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</si>
  <si>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</si>
  <si>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</si>
  <si>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</si>
  <si>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</si>
  <si>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</si>
  <si>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</si>
  <si>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</si>
  <si>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</si>
  <si>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</si>
  <si>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</si>
  <si>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</si>
  <si>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</si>
  <si>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</si>
  <si>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</si>
  <si>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</si>
  <si>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</si>
  <si>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</si>
  <si>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</si>
  <si>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</si>
  <si>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</si>
  <si>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</si>
  <si>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</si>
  <si>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</si>
  <si>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</si>
  <si>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</si>
  <si>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</si>
  <si>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</si>
  <si>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</si>
  <si>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</si>
  <si>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</si>
  <si>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</si>
  <si>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</si>
  <si>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</si>
  <si>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</si>
  <si>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</si>
  <si>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</si>
  <si>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</si>
  <si>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</si>
  <si>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</si>
  <si>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</si>
  <si>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</si>
  <si>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</si>
  <si>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</si>
  <si>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</si>
  <si>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</si>
  <si>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</si>
  <si>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</si>
  <si>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</si>
  <si>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</si>
  <si>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</si>
  <si>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</si>
  <si>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</si>
  <si>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</si>
  <si>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</si>
  <si>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</si>
  <si>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</si>
  <si>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</si>
  <si>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</si>
  <si>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</si>
  <si>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</si>
  <si>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</si>
  <si>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</si>
  <si>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</si>
  <si>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</si>
  <si>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</si>
  <si>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</si>
  <si>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</si>
  <si>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</si>
  <si>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</si>
  <si>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</si>
  <si>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</si>
  <si>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</si>
  <si>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</si>
  <si>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</si>
  <si>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</si>
  <si>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</si>
  <si>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</si>
  <si>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</si>
  <si>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</si>
  <si>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</si>
  <si>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</si>
  <si>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</si>
  <si>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</si>
  <si>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</si>
  <si>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</si>
  <si>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</si>
  <si>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</si>
  <si>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</si>
  <si>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</si>
  <si>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</si>
  <si>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</si>
  <si>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</si>
  <si>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</si>
  <si>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</si>
  <si>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</si>
  <si>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</si>
  <si>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</si>
  <si>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</si>
  <si>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</si>
  <si>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</si>
  <si>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</si>
  <si>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</si>
  <si>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</si>
  <si>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</si>
  <si>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</si>
  <si>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</si>
  <si>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</si>
  <si>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</si>
  <si>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</si>
  <si>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</si>
  <si>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</si>
  <si>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</si>
  <si>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</si>
  <si>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</si>
  <si>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</si>
  <si>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</si>
  <si>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</si>
  <si>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</si>
  <si>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</si>
  <si>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</si>
  <si>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</si>
  <si>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</si>
  <si>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</si>
  <si>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</si>
  <si>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</si>
  <si>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</si>
  <si>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</si>
  <si>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</si>
  <si>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</si>
  <si>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</si>
  <si>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</si>
  <si>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</si>
  <si>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</si>
  <si>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</si>
  <si>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</si>
  <si>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</si>
  <si>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</si>
  <si>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</si>
  <si>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</si>
  <si>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</si>
  <si>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</si>
  <si>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</si>
  <si>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</si>
  <si>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</si>
  <si>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</si>
  <si>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</si>
  <si>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</si>
  <si>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</si>
  <si>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</si>
  <si>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</si>
  <si>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</si>
  <si>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</si>
  <si>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</si>
  <si>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</si>
  <si>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</si>
  <si>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</si>
  <si>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</si>
  <si>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</si>
  <si>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</si>
  <si>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</si>
  <si>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</si>
  <si>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</si>
  <si>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</si>
  <si>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</si>
  <si>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</si>
  <si>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</si>
  <si>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</si>
  <si>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</si>
  <si>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</si>
  <si>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</si>
  <si>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</si>
  <si>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</si>
  <si>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</si>
  <si>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</si>
  <si>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</si>
  <si>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</si>
  <si>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</si>
  <si>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</si>
  <si>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</si>
  <si>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</si>
  <si>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</si>
  <si>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</si>
  <si>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</si>
  <si>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</si>
  <si>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</si>
  <si>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</si>
  <si>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</si>
  <si>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</si>
  <si>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</si>
  <si>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</si>
  <si>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</si>
  <si>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</si>
  <si>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</si>
  <si>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</si>
  <si>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</si>
  <si>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</si>
  <si>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</si>
  <si>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</si>
  <si>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</si>
  <si>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</si>
  <si>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</si>
  <si>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</si>
  <si>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</si>
  <si>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</si>
  <si>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</si>
  <si>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</si>
  <si>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</si>
  <si>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</si>
  <si>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</si>
  <si>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</si>
  <si>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</si>
  <si>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</si>
  <si>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</si>
  <si>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</si>
  <si>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</si>
  <si>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</si>
  <si>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</si>
  <si>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</si>
  <si>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</si>
  <si>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</si>
  <si>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</si>
  <si>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</si>
  <si>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</si>
  <si>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</si>
  <si>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</si>
  <si>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</si>
  <si>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</si>
  <si>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</si>
  <si>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</si>
  <si>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</si>
  <si>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</si>
  <si>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</si>
  <si>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</si>
  <si>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</si>
  <si>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</si>
  <si>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</si>
  <si>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</si>
  <si>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</si>
  <si>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</si>
  <si>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</si>
  <si>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</si>
  <si>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</si>
  <si>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</si>
  <si>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</si>
  <si>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</si>
  <si>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</si>
  <si>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</si>
  <si>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</si>
  <si>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</si>
  <si>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</si>
  <si>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</si>
  <si>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</si>
  <si>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</si>
  <si>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</si>
  <si>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</si>
  <si>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</si>
  <si>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</si>
  <si>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</si>
  <si>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</si>
  <si>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</si>
  <si>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</si>
  <si>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</si>
  <si>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</si>
  <si>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</si>
  <si>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</si>
  <si>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</si>
  <si>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</si>
  <si>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</si>
  <si>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</si>
  <si>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</si>
  <si>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</si>
  <si>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</si>
  <si>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</si>
  <si>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</si>
  <si>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</si>
  <si>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</si>
  <si>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</si>
  <si>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</si>
  <si>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</si>
  <si>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</si>
  <si>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</si>
  <si>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</si>
  <si>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</si>
  <si>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</si>
  <si>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</si>
  <si>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</si>
  <si>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</si>
  <si>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</si>
  <si>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</si>
  <si>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</si>
  <si>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</si>
  <si>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</si>
  <si>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</si>
  <si>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</si>
  <si>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</si>
  <si>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</si>
  <si>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</si>
  <si>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</si>
  <si>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</si>
  <si>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</si>
  <si>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</si>
  <si>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</si>
  <si>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</si>
  <si>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</si>
  <si>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</si>
  <si>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</si>
  <si>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</si>
  <si>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</si>
  <si>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</si>
  <si>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</si>
  <si>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</si>
  <si>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</si>
  <si>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</si>
  <si>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</si>
  <si>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</si>
  <si>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</si>
  <si>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</si>
  <si>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</si>
  <si>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</si>
  <si>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</si>
  <si>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</si>
  <si>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</si>
  <si>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</si>
  <si>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</si>
  <si>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</si>
  <si>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</si>
  <si>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</si>
  <si>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</si>
  <si>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</si>
  <si>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</si>
  <si>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</si>
  <si>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</si>
  <si>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</si>
  <si>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</si>
  <si>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</si>
  <si>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</si>
  <si>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</si>
  <si>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</si>
  <si>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</si>
  <si>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</si>
  <si>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</si>
  <si>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</si>
  <si>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</si>
  <si>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</si>
  <si>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</si>
  <si>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</si>
  <si>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</si>
  <si>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</si>
  <si>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</si>
  <si>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</si>
  <si>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</si>
  <si>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</si>
  <si>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</si>
  <si>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</si>
  <si>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</si>
  <si>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</si>
  <si>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</si>
  <si>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</si>
  <si>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</si>
  <si>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</si>
  <si>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</si>
  <si>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</si>
  <si>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</si>
  <si>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</si>
  <si>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</si>
  <si>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</si>
  <si>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</si>
  <si>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</si>
  <si>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</si>
  <si>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</si>
  <si>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</si>
  <si>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</si>
  <si>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</si>
  <si>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</si>
  <si>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</si>
  <si>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</si>
  <si>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</si>
  <si>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</si>
  <si>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</si>
  <si>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</si>
  <si>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</si>
  <si>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</si>
  <si>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</si>
  <si>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</si>
  <si>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</si>
  <si>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</si>
  <si>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</si>
  <si>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</si>
  <si>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</si>
  <si>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</si>
  <si>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</si>
  <si>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</si>
  <si>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</si>
  <si>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</si>
  <si>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</si>
  <si>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</si>
  <si>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</si>
  <si>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</si>
  <si>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</si>
  <si>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</si>
  <si>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</si>
  <si>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</si>
  <si>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</si>
  <si>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</si>
  <si>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</si>
  <si>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</si>
  <si>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</si>
  <si>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</si>
  <si>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</si>
  <si>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</si>
  <si>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</si>
  <si>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</si>
  <si>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</si>
  <si>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</si>
  <si>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</si>
  <si>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</si>
  <si>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</si>
  <si>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</si>
  <si>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</si>
  <si>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</si>
  <si>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</si>
  <si>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</si>
  <si>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</si>
  <si>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</si>
  <si>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</si>
  <si>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</si>
  <si>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</si>
  <si>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</si>
  <si>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</si>
  <si>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</si>
  <si>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</si>
  <si>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</si>
  <si>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</si>
  <si>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</si>
  <si>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</si>
  <si>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</si>
  <si>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</si>
  <si>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</si>
  <si>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</si>
  <si>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</si>
  <si>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</si>
  <si>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</si>
  <si>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</si>
  <si>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</si>
  <si>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</si>
  <si>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</si>
  <si>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</si>
  <si>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</si>
  <si>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</si>
  <si>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</si>
  <si>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</si>
  <si>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</si>
  <si>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</si>
  <si>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</si>
  <si>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</si>
  <si>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</si>
  <si>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</si>
  <si>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</si>
  <si>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</si>
  <si>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</si>
  <si>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</si>
  <si>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</si>
  <si>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</si>
  <si>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</si>
  <si>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</si>
  <si>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</si>
  <si>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</si>
  <si>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</si>
  <si>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</si>
  <si>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</si>
  <si>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</si>
  <si>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</si>
  <si>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</si>
  <si>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</si>
  <si>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</si>
  <si>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</si>
  <si>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</si>
  <si>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</si>
  <si>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</si>
  <si>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</si>
  <si>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</si>
  <si>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</si>
  <si>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</si>
  <si>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</si>
  <si>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</si>
  <si>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</si>
  <si>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</si>
  <si>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</si>
  <si>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</si>
  <si>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</si>
  <si>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</si>
  <si>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</si>
  <si>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</si>
  <si>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</si>
  <si>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</si>
  <si>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</si>
  <si>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</si>
  <si>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</si>
  <si>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</si>
  <si>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</si>
  <si>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</si>
  <si>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</si>
  <si>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</si>
  <si>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</si>
  <si>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</si>
  <si>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</si>
  <si>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</si>
  <si>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</si>
  <si>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</si>
  <si>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</si>
  <si>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</si>
  <si>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</si>
  <si>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</si>
  <si>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</si>
  <si>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</si>
  <si>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</si>
  <si>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</si>
  <si>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</si>
  <si>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</si>
  <si>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</si>
  <si>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</si>
  <si>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</si>
  <si>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</si>
  <si>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</si>
  <si>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</si>
  <si>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</si>
  <si>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</si>
  <si>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</si>
  <si>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</si>
  <si>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</si>
  <si>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</si>
  <si>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</si>
  <si>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</si>
  <si>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</si>
  <si>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</si>
  <si>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</si>
  <si>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</si>
  <si>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</si>
  <si>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</si>
  <si>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</si>
  <si>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</si>
  <si>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</si>
  <si>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</si>
  <si>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</si>
  <si>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</si>
  <si>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</si>
  <si>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</si>
  <si>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</si>
  <si>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</si>
  <si>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</si>
  <si>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</si>
  <si>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</si>
  <si>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</si>
  <si>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</si>
  <si>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</si>
  <si>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</si>
  <si>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</si>
  <si>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</si>
  <si>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</si>
  <si>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</si>
  <si>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</si>
  <si>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</si>
  <si>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</si>
  <si>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</si>
  <si>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</si>
  <si>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</si>
  <si>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</si>
  <si>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</si>
  <si>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</si>
  <si>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</si>
  <si>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</si>
  <si>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</si>
  <si>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</si>
  <si>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</si>
  <si>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</si>
  <si>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</si>
  <si>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</si>
  <si>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</si>
  <si>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</si>
  <si>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</si>
  <si>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</si>
  <si>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</si>
  <si>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</si>
  <si>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</si>
  <si>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</si>
  <si>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</si>
  <si>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</si>
  <si>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</si>
  <si>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</si>
  <si>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</si>
  <si>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</si>
  <si>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</si>
  <si>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</si>
  <si>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</si>
  <si>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</si>
  <si>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</si>
  <si>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</si>
  <si>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</si>
  <si>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</si>
  <si>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</si>
  <si>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</si>
  <si>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</si>
  <si>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</si>
  <si>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</si>
  <si>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</si>
  <si>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</si>
  <si>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</si>
  <si>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</si>
  <si>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</si>
  <si>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</si>
  <si>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</si>
  <si>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</si>
  <si>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</si>
  <si>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</si>
  <si>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</si>
  <si>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</si>
  <si>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</si>
  <si>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</si>
  <si>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</si>
  <si>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</si>
  <si>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</si>
  <si>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</si>
  <si>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</si>
  <si>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</si>
  <si>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</si>
  <si>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</si>
  <si>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</si>
  <si>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</si>
  <si>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</si>
  <si>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</si>
  <si>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</si>
  <si>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</si>
  <si>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</si>
  <si>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</si>
  <si>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</si>
  <si>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</si>
  <si>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</si>
  <si>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</si>
  <si>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</si>
  <si>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</si>
  <si>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</si>
  <si>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</si>
  <si>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</si>
  <si>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</si>
  <si>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</si>
  <si>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</si>
  <si>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</si>
  <si>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</si>
  <si>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</si>
  <si>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</si>
  <si>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</si>
  <si>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</si>
  <si>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</si>
  <si>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</si>
  <si>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</si>
  <si>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</si>
  <si>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</si>
  <si>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</si>
  <si>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</si>
  <si>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</si>
  <si>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</si>
  <si>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</si>
  <si>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</si>
  <si>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</si>
  <si>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</si>
  <si>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</si>
  <si>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</si>
  <si>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</si>
  <si>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</si>
  <si>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</si>
  <si>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</si>
  <si>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</si>
  <si>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</si>
  <si>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</si>
  <si>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</si>
  <si>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</si>
  <si>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</si>
  <si>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</si>
  <si>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</si>
  <si>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</si>
  <si>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</si>
  <si>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</si>
  <si>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</si>
  <si>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</si>
  <si>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</si>
  <si>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</si>
  <si>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</si>
  <si>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</si>
  <si>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</si>
  <si>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</si>
  <si>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</si>
  <si>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</si>
  <si>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</si>
  <si>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</si>
  <si>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</si>
  <si>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</si>
  <si>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</si>
  <si>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</si>
  <si>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</si>
  <si>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</si>
  <si>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</si>
  <si>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</si>
  <si>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</si>
  <si>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</si>
  <si>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</si>
  <si>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</si>
  <si>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</si>
  <si>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</si>
  <si>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</si>
  <si>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</si>
  <si>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</si>
  <si>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</si>
  <si>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</si>
  <si>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</si>
  <si>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</si>
  <si>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</si>
  <si>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</si>
  <si>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</si>
  <si>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</si>
  <si>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</si>
  <si>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</si>
  <si>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</si>
  <si>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</si>
  <si>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</si>
  <si>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</si>
  <si>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</si>
  <si>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</si>
  <si>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</si>
  <si>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</si>
  <si>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</si>
  <si>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</si>
  <si>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</si>
  <si>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</si>
  <si>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</si>
  <si>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</si>
  <si>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</si>
  <si>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</si>
  <si>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</si>
  <si>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</si>
  <si>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</si>
  <si>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</si>
  <si>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</si>
  <si>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</si>
  <si>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</si>
  <si>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</si>
  <si>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</si>
  <si>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</si>
  <si>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</si>
  <si>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</si>
  <si>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</si>
  <si>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</si>
  <si>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</si>
  <si>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</si>
  <si>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</si>
  <si>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</si>
  <si>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</si>
  <si>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</si>
  <si>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</si>
  <si>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</si>
  <si>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</si>
  <si>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</si>
  <si>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</si>
  <si>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</si>
  <si>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</si>
  <si>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</si>
  <si>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</si>
  <si>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</si>
  <si>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</si>
  <si>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</si>
  <si>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</si>
  <si>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</si>
  <si>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</si>
  <si>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</si>
  <si>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</si>
  <si>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</si>
  <si>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</si>
  <si>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</si>
  <si>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</si>
  <si>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</si>
  <si>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</si>
  <si>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</si>
  <si>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</si>
  <si>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</si>
  <si>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</si>
  <si>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</si>
  <si>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</si>
  <si>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</si>
  <si>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</si>
  <si>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</si>
  <si>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</si>
  <si>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</si>
  <si>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</si>
  <si>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</si>
  <si>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</si>
  <si>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</si>
  <si>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</si>
  <si>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</si>
  <si>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</si>
  <si>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</si>
  <si>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</si>
  <si>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</si>
  <si>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</si>
  <si>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</si>
  <si>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</si>
  <si>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</si>
  <si>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</si>
  <si>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</si>
  <si>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</si>
  <si>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</si>
  <si>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</si>
  <si>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</si>
  <si>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</si>
  <si>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</si>
  <si>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</si>
  <si>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</si>
  <si>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</si>
  <si>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</si>
  <si>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</si>
  <si>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</si>
  <si>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</si>
  <si>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</si>
  <si>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</si>
  <si>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</si>
  <si>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</si>
  <si>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</si>
  <si>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</si>
  <si>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</si>
  <si>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</si>
  <si>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</si>
  <si>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</si>
  <si>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</si>
  <si>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</si>
  <si>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</si>
  <si>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</si>
  <si>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</si>
  <si>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</si>
  <si>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</si>
  <si>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</si>
  <si>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</si>
  <si>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</si>
  <si>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</si>
  <si>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</si>
  <si>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</si>
  <si>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</si>
  <si>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</si>
  <si>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</si>
  <si>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</si>
  <si>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</si>
  <si>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</si>
  <si>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</si>
  <si>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</si>
  <si>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</si>
  <si>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</si>
  <si>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</si>
  <si>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</si>
  <si>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</si>
  <si>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</si>
  <si>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</si>
  <si>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</si>
  <si>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</si>
  <si>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</si>
  <si>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</si>
  <si>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</si>
  <si>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</si>
  <si>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</si>
  <si>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</si>
  <si>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</si>
  <si>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</si>
  <si>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</si>
  <si>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</si>
  <si>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</si>
  <si>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</si>
  <si>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</si>
  <si>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</si>
  <si>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</si>
  <si>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</si>
  <si>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</si>
  <si>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</si>
  <si>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</si>
  <si>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</si>
  <si>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</si>
  <si>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</si>
  <si>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</si>
  <si>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</si>
  <si>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</si>
  <si>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</si>
  <si>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</si>
  <si>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</si>
  <si>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</si>
  <si>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</si>
  <si>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</si>
  <si>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</si>
  <si>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</si>
  <si>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</si>
  <si>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</si>
  <si>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</si>
  <si>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</si>
  <si>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</si>
  <si>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</si>
  <si>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</si>
  <si>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</si>
  <si>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</si>
  <si>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</si>
  <si>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</si>
  <si>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</si>
  <si>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</si>
  <si>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</si>
  <si>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</si>
  <si>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</si>
  <si>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</si>
  <si>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</si>
  <si>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</si>
  <si>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</si>
  <si>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</si>
  <si>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</si>
  <si>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</si>
  <si>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</si>
  <si>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</si>
  <si>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</si>
  <si>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</si>
  <si>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</si>
  <si>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</si>
  <si>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</si>
  <si>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</si>
  <si>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</si>
  <si>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</si>
  <si>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</si>
  <si>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</si>
  <si>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</si>
  <si>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</si>
  <si>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</si>
  <si>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</si>
  <si>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</si>
  <si>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</si>
  <si>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</si>
  <si>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</si>
  <si>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</si>
  <si>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</si>
  <si>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</si>
  <si>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</si>
  <si>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</si>
  <si>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</si>
  <si>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</si>
  <si>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</si>
  <si>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</si>
  <si>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</si>
  <si>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</si>
  <si>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</si>
  <si>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</si>
  <si>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</si>
  <si>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</si>
  <si>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</si>
  <si>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</si>
  <si>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</si>
  <si>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</si>
  <si>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</si>
  <si>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</si>
  <si>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</si>
  <si>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</si>
  <si>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</si>
  <si>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</si>
  <si>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</si>
  <si>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</si>
  <si>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</si>
  <si>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</si>
  <si>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</si>
  <si>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</si>
  <si>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</si>
  <si>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</si>
  <si>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</si>
  <si>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</si>
  <si>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</si>
  <si>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</si>
  <si>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</si>
  <si>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</si>
  <si>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</si>
  <si>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</si>
  <si>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</si>
  <si>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</si>
  <si>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</si>
  <si>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</si>
  <si>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</si>
  <si>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</si>
  <si>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</si>
  <si>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</si>
  <si>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</si>
  <si>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</si>
  <si>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</si>
  <si>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</si>
  <si>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</si>
  <si>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</si>
  <si>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</si>
  <si>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</si>
  <si>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</si>
  <si>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</si>
  <si>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</si>
  <si>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</si>
  <si>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</si>
  <si>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</si>
  <si>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</si>
  <si>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</si>
  <si>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</si>
  <si>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</si>
  <si>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</si>
  <si>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</si>
  <si>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</si>
  <si>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</si>
  <si>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</si>
  <si>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</si>
  <si>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</si>
  <si>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</si>
  <si>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</si>
  <si>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</si>
  <si>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</si>
  <si>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</si>
  <si>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</si>
  <si>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</si>
  <si>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</si>
  <si>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</si>
  <si>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</si>
  <si>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</si>
  <si>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</si>
  <si>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</si>
  <si>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</si>
  <si>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</si>
  <si>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</si>
  <si>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</si>
  <si>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</si>
  <si>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</si>
  <si>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</si>
  <si>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</si>
  <si>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</si>
  <si>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</si>
  <si>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</si>
  <si>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</si>
  <si>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</si>
  <si>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</si>
  <si>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</si>
  <si>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</si>
  <si>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</si>
  <si>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</si>
  <si>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</si>
  <si>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</si>
  <si>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</si>
  <si>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</si>
  <si>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</si>
  <si>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</si>
  <si>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</si>
  <si>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</si>
  <si>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</si>
  <si>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</si>
  <si>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</si>
  <si>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</si>
  <si>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</si>
  <si>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</si>
  <si>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</si>
  <si>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</si>
  <si>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</si>
  <si>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</si>
  <si>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</si>
  <si>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</si>
  <si>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</si>
  <si>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</si>
  <si>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</si>
  <si>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</si>
  <si>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</si>
  <si>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</si>
  <si>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</si>
  <si>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</si>
  <si>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</si>
  <si>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</si>
  <si>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</si>
  <si>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</si>
  <si>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</si>
  <si>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</si>
  <si>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</si>
  <si>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</si>
  <si>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</si>
  <si>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</si>
  <si>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</si>
  <si>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</si>
  <si>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</si>
  <si>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</si>
  <si>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</si>
  <si>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</si>
  <si>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</si>
  <si>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</si>
  <si>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</si>
  <si>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</si>
  <si>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</si>
  <si>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</si>
  <si>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</si>
  <si>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</si>
  <si>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</si>
  <si>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</si>
  <si>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</si>
  <si>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</si>
  <si>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</si>
  <si>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</si>
  <si>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</si>
  <si>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</si>
  <si>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</si>
  <si>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</si>
  <si>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</si>
  <si>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</si>
  <si>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</si>
  <si>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</si>
  <si>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</si>
  <si>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</si>
  <si>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</si>
  <si>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</si>
  <si>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</si>
  <si>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</si>
  <si>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</si>
  <si>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</si>
  <si>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</si>
  <si>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</si>
  <si>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</si>
  <si>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</si>
  <si>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</si>
  <si>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</si>
  <si>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</si>
  <si>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</si>
  <si>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</si>
  <si>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</si>
  <si>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</si>
  <si>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</si>
  <si>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</si>
  <si>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</si>
  <si>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</si>
  <si>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</si>
  <si>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</si>
  <si>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</si>
  <si>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</si>
  <si>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</si>
  <si>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</si>
  <si>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</si>
  <si>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</si>
  <si>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</si>
  <si>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</si>
  <si>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</si>
  <si>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</si>
  <si>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</si>
  <si>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</si>
  <si>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</si>
  <si>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</si>
  <si>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</si>
  <si>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</si>
  <si>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</si>
  <si>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</si>
  <si>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</si>
  <si>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</si>
  <si>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</si>
  <si>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</si>
  <si>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</si>
  <si>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</si>
  <si>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</si>
  <si>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</si>
  <si>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</si>
  <si>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</si>
  <si>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</si>
  <si>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</si>
  <si>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</si>
  <si>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</si>
  <si>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</si>
  <si>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</si>
  <si>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</si>
  <si>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</si>
  <si>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</si>
  <si>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</si>
  <si>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</si>
  <si>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</si>
  <si>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</si>
  <si>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</si>
  <si>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</si>
  <si>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</si>
  <si>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</si>
  <si>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</si>
  <si>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</si>
  <si>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</si>
  <si>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</si>
  <si>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</si>
  <si>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</si>
  <si>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</si>
  <si>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</si>
  <si>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</si>
  <si>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</si>
  <si>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</si>
  <si>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</si>
  <si>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</si>
  <si>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</si>
  <si>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</si>
  <si>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</si>
  <si>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</si>
  <si>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</si>
  <si>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</si>
  <si>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</si>
  <si>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</si>
  <si>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</si>
  <si>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</si>
  <si>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</si>
  <si>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</si>
  <si>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</si>
  <si>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</si>
  <si>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</si>
  <si>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</si>
  <si>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</si>
  <si>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</si>
  <si>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</si>
  <si>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</si>
  <si>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</si>
  <si>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</si>
  <si>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</si>
  <si>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</si>
  <si>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</si>
  <si>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</si>
  <si>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</si>
  <si>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</si>
  <si>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</si>
  <si>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</si>
  <si>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</si>
  <si>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</si>
  <si>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</si>
  <si>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</si>
  <si>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</si>
  <si>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</si>
  <si>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</si>
  <si>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</si>
  <si>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</si>
  <si>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</si>
  <si>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</si>
  <si>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</si>
  <si>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</si>
  <si>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</si>
  <si>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</si>
  <si>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</si>
  <si>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</si>
  <si>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</si>
  <si>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</si>
  <si>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</si>
  <si>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</si>
  <si>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</si>
  <si>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</si>
  <si>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</si>
  <si>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</si>
  <si>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</si>
  <si>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</si>
  <si>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</si>
  <si>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</si>
  <si>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</si>
  <si>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</si>
  <si>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</si>
  <si>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</si>
  <si>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</si>
  <si>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</si>
  <si>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</si>
  <si>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</si>
  <si>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</si>
  <si>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</si>
  <si>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</si>
  <si>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</si>
  <si>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</si>
  <si>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</si>
  <si>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</si>
  <si>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</si>
  <si>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</si>
  <si>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</si>
  <si>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</si>
  <si>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</si>
  <si>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</si>
  <si>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</si>
  <si>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</si>
  <si>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</si>
  <si>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</si>
  <si>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</si>
  <si>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</si>
  <si>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</si>
  <si>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</si>
  <si>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</si>
  <si>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</si>
  <si>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</si>
  <si>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</si>
  <si>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</si>
  <si>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</si>
  <si>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</si>
  <si>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</si>
  <si>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</si>
  <si>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</si>
  <si>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</si>
  <si>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</si>
  <si>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</si>
  <si>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</si>
  <si>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</si>
  <si>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</si>
  <si>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</si>
  <si>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</si>
  <si>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</si>
  <si>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</si>
  <si>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</si>
  <si>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</si>
  <si>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</si>
  <si>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</si>
  <si>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</si>
  <si>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</si>
  <si>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</si>
  <si>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</si>
  <si>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</si>
  <si>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</si>
  <si>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</si>
  <si>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</si>
  <si>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</si>
  <si>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</si>
  <si>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</si>
  <si>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</si>
  <si>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</si>
  <si>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</si>
  <si>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</si>
  <si>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</si>
  <si>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</si>
  <si>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</si>
  <si>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</si>
  <si>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</si>
  <si>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</si>
  <si>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</si>
  <si>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</si>
  <si>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</si>
  <si>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</si>
  <si>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</si>
  <si>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</si>
  <si>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</si>
  <si>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</si>
  <si>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</si>
  <si>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</si>
  <si>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</si>
  <si>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</si>
  <si>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</si>
  <si>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</si>
  <si>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</si>
  <si>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</si>
  <si>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</si>
  <si>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</si>
  <si>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</si>
  <si>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</si>
  <si>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</si>
  <si>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</si>
  <si>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</si>
  <si>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</si>
  <si>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</si>
  <si>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</si>
  <si>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</si>
  <si>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</si>
  <si>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</si>
  <si>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</si>
  <si>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</si>
  <si>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</si>
  <si>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</si>
  <si>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</si>
  <si>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</si>
  <si>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</si>
  <si>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</si>
  <si>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</si>
  <si>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</si>
  <si>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</si>
  <si>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</si>
  <si>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</si>
  <si>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</si>
  <si>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</si>
  <si>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</si>
  <si>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</si>
  <si>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</si>
  <si>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</si>
  <si>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</si>
  <si>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</si>
  <si>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</si>
  <si>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</si>
  <si>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</si>
  <si>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</si>
  <si>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</si>
  <si>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</si>
  <si>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</si>
  <si>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</si>
  <si>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</si>
  <si>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</si>
  <si>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</si>
  <si>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</si>
  <si>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</si>
  <si>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</si>
  <si>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</si>
  <si>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</si>
  <si>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</si>
  <si>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</si>
  <si>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</si>
  <si>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</si>
  <si>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</si>
  <si>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</si>
  <si>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</si>
  <si>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</si>
  <si>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</si>
  <si>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</si>
  <si>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</si>
  <si>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</si>
  <si>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</si>
  <si>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</si>
  <si>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</si>
  <si>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</si>
  <si>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</si>
  <si>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</si>
  <si>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</si>
  <si>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</si>
  <si>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</si>
  <si>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</si>
  <si>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</si>
  <si>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</si>
  <si>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</si>
  <si>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</si>
  <si>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</si>
  <si>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</si>
  <si>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</si>
  <si>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</si>
  <si>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</si>
  <si>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</si>
  <si>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</si>
  <si>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</si>
  <si>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</si>
  <si>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</si>
  <si>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</si>
  <si>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</si>
  <si>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</si>
  <si>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</si>
  <si>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</si>
  <si>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</si>
  <si>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</si>
  <si>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</si>
  <si>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</si>
  <si>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</si>
  <si>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</si>
  <si>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</si>
  <si>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</si>
  <si>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</si>
  <si>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</si>
  <si>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</si>
  <si>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</si>
  <si>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</si>
  <si>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</si>
  <si>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</si>
  <si>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</si>
  <si>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</si>
  <si>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</si>
  <si>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</si>
  <si>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</si>
  <si>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</si>
  <si>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</si>
  <si>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</si>
  <si>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</si>
  <si>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</si>
  <si>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</si>
  <si>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</si>
  <si>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</si>
  <si>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</si>
  <si>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</si>
  <si>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</si>
  <si>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</si>
  <si>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</si>
  <si>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</si>
  <si>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</si>
  <si>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</si>
  <si>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</si>
  <si>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</si>
  <si>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</si>
  <si>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</si>
  <si>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</si>
  <si>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</si>
  <si>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</si>
  <si>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</si>
  <si>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</si>
  <si>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</si>
  <si>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</si>
  <si>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</si>
  <si>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</si>
  <si>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</si>
  <si>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</si>
  <si>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</si>
  <si>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</si>
  <si>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</si>
  <si>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</si>
  <si>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</si>
  <si>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</si>
  <si>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</si>
  <si>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</si>
  <si>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</si>
  <si>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</si>
  <si>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</si>
  <si>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</si>
  <si>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</si>
  <si>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</si>
  <si>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</si>
  <si>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</si>
  <si>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</si>
  <si>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</si>
  <si>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</si>
  <si>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</si>
  <si>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</si>
  <si>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</si>
  <si>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</si>
  <si>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</si>
  <si>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</si>
  <si>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</si>
  <si>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</si>
  <si>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</si>
  <si>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</si>
  <si>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</si>
  <si>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</si>
  <si>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</si>
  <si>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</si>
  <si>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</si>
  <si>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</si>
  <si>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</si>
  <si>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</si>
  <si>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</si>
  <si>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</si>
  <si>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</si>
  <si>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</si>
  <si>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</si>
  <si>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</si>
  <si>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</si>
  <si>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</si>
  <si>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</si>
  <si>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</si>
  <si>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</si>
  <si>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</si>
  <si>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</si>
  <si>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</si>
  <si>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</si>
  <si>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</si>
  <si>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</si>
  <si>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</si>
  <si>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</si>
  <si>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</si>
  <si>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</si>
  <si>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</si>
  <si>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</si>
  <si>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</si>
  <si>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</si>
  <si>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</si>
  <si>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</si>
  <si>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</si>
  <si>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</si>
  <si>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</si>
  <si>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</si>
  <si>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</si>
  <si>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</si>
  <si>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</si>
  <si>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</si>
  <si>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</si>
  <si>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</si>
  <si>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</si>
  <si>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</si>
  <si>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</si>
  <si>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</si>
  <si>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</si>
  <si>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</si>
  <si>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</si>
  <si>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</si>
  <si>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</si>
  <si>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</si>
  <si>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</si>
  <si>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</si>
  <si>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</si>
  <si>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</si>
  <si>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</si>
  <si>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</si>
  <si>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</si>
  <si>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</si>
  <si>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</si>
  <si>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</si>
  <si>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</si>
  <si>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</si>
  <si>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</si>
  <si>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site has access issue as site located in military zone</t>
  </si>
  <si>
    <t>PCM-20251129-00000721</t>
  </si>
  <si>
    <t>One module faulty and already  requested from Huawei care under SR#4508078
Team a on the way to collect the module from Huawei warehouse</t>
  </si>
  <si>
    <t>PCM-20251129-00001230</t>
  </si>
  <si>
    <t>ETA:60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</si>
  <si>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</si>
  <si>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</si>
  <si>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</si>
  <si>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</si>
  <si>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no pcm</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</si>
  <si>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</si>
  <si>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</si>
  <si>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</si>
  <si>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</si>
  <si>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</si>
  <si>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</si>
  <si>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</si>
  <si>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</si>
  <si>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</si>
  <si>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</si>
  <si>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</si>
  <si>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</si>
  <si>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</si>
  <si>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</si>
  <si>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120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</si>
</sst>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8" totalsRowShown="0" headerRowDxfId="46" dataDxfId="45" headerRowBorderDxfId="43" tableBorderDxfId="44" totalsRowBorderDxfId="42">
  <autoFilter ref="A1:L2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tabSelected="1" workbookViewId="0">
      <selection activeCell="K7" sqref="K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327.71055370370595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2.0137037041422445E-2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c r="B4" s="131" t="str">
        <f>IFERROR(VLOOKUP(D4,DB!A:K,11,0),"")</f>
        <v/>
      </c>
      <c r="C4" s="131"/>
      <c r="D4" s="56"/>
      <c r="E4" s="130"/>
      <c r="F4" s="129"/>
      <c r="G4" s="128">
        <f ca="1">IFERROR(NOW()-F4,"-")</f>
        <v>45990.658979629632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45990.658979629632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45990.658979629632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45990.658979629632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45990.658979629632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45990.658979629632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45990.658979629632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45990.658979629632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45990.658979629632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45990.658979629632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45990.658979629632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45990.658979629632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45990.658979629632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45990.658979629632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45990.658979629632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45990.658979629632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45990.658979629632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45990.658979629632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45990.658979629632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45990.658979629632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45990.658979629632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45990.658979629632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45990.658979629632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45990.658979629632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45990.658979629632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45990.658979629632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45990.658979629632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45990.658979629632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45990.658979629632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45990.658979629632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45990.658979629632</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E2BB372B-F29F-4668-8AE1-37E8544B4525}"/>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165.65914166667062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6.2715606481506256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45990.658979629632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45990.658979629632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45990.658979629632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45990.658979629632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45990.658979629632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45990.658979629632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45990.658979629632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45990.658979629632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45990.658979629632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45990.658979629632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45990.658979629632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45990.658979629632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45990.658979629632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45990.658979629632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45990.658979629632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45990.658979629632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45990.658979629632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45990.658979629632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45990.658979629632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45990.658979629632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45990.658979629632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45990.658979629632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45990.658979629632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45990.658979629632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45990.658979629632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45990.658979629632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45990.658979629632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45990.658979629632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45990.658979629632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45990.658979629632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45990.658979629632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45990.658979629632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45990.658979629632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45990.658979629632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45990.658979629632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45990.658979629632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45990.658979629632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45990.658979629632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45990.658979629632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45990.658979629632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45990.658979629632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45990.658979629632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45990.658979629632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45990.658979629632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45990.658979629632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45990.658979629632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45990.658979629632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45990.658979629632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45990.658979629632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45990.658979629632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45990.658979629632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45990.658979629632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45990.658979629632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45990.658979629632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45990.658979629632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45990.658979629632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45990.658979629632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45990.658979629632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45990.658979629632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45990.658979629632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45990.658979629632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45990.658979629632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45990.658979629632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45990.658979629632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45990.658979629632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45990.658979629632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45990.658979629632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45990.658979629632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45990.658979629632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45990.658979629632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45990.658979629632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45990.658979629632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45990.658979629632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45990.658979629632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19392</v>
      </c>
      <c r="E2" s="18" t="s">
        <v>39106</v>
      </c>
      <c r="F2" s="22">
        <v>45990.534942129627</v>
      </c>
      <c r="G2" s="21">
        <f t="shared" ref="G2:G39" ca="1" si="0">IFERROR(NOW()-F2,"-")</f>
        <v>0.12403750000521541</v>
      </c>
      <c r="H2" s="22">
        <v>45990.529930555553</v>
      </c>
      <c r="I2" s="19" t="str">
        <f>IFERROR(VLOOKUP(D2,DB!A:F,6,0),"")</f>
        <v>SCECO</v>
      </c>
      <c r="J2" s="18" t="str">
        <f>IFERROR(VLOOKUP(D2,DB!A:G,7,0),"")</f>
        <v>Dead</v>
      </c>
      <c r="K2" s="42" t="s">
        <v>39195</v>
      </c>
      <c r="L2" s="23" t="str">
        <f>IFERROR(VLOOKUP(D2,DB!A:I,9,0),"")</f>
        <v>Latis</v>
      </c>
    </row>
    <row r="3" spans="1:13" ht="26.25" customHeight="1">
      <c r="A3" s="19" t="s">
        <v>39196</v>
      </c>
      <c r="B3" s="58" t="str">
        <f>IFERROR(VLOOKUP(D3,DB!A:K,11,0),"")</f>
        <v>R3</v>
      </c>
      <c r="C3" s="18">
        <v>1</v>
      </c>
      <c r="D3" s="58" t="s">
        <v>24526</v>
      </c>
      <c r="E3" s="18" t="s">
        <v>39106</v>
      </c>
      <c r="F3" s="20">
        <v>45990.480312500003</v>
      </c>
      <c r="G3" s="21">
        <f t="shared" ca="1" si="0"/>
        <v>0.1786671296285931</v>
      </c>
      <c r="H3" s="22">
        <v>45990.540520833332</v>
      </c>
      <c r="I3" s="19" t="str">
        <f>IFERROR(VLOOKUP(D3,DB!A:F,6,0),"")</f>
        <v>SCECO</v>
      </c>
      <c r="J3" s="18" t="str">
        <f>IFERROR(VLOOKUP(D3,DB!A:G,7,0),"")</f>
        <v>Good</v>
      </c>
      <c r="K3" s="42" t="s">
        <v>39197</v>
      </c>
      <c r="L3" s="23" t="str">
        <f>IFERROR(VLOOKUP(D3,DB!A:I,9,0),"")</f>
        <v>Latis</v>
      </c>
    </row>
    <row r="4" spans="1:13" ht="15" customHeight="1">
      <c r="A4" s="19" t="s">
        <v>39198</v>
      </c>
      <c r="B4" s="58" t="str">
        <f>IFERROR(VLOOKUP(D4,DB!A:K,11,0),"")</f>
        <v>R3</v>
      </c>
      <c r="C4" s="18">
        <v>4</v>
      </c>
      <c r="D4" s="58" t="s">
        <v>24910</v>
      </c>
      <c r="E4" s="18" t="s">
        <v>39106</v>
      </c>
      <c r="F4" s="20">
        <v>45990.612372685187</v>
      </c>
      <c r="G4" s="21">
        <f t="shared" ca="1" si="0"/>
        <v>4.6606944444647525E-2</v>
      </c>
      <c r="H4" s="22">
        <v>45990.592673611114</v>
      </c>
      <c r="I4" s="19" t="str">
        <f>IFERROR(VLOOKUP(D4,DB!A:F,6,0),"")</f>
        <v>Generator-SG</v>
      </c>
      <c r="J4" s="18" t="str">
        <f>IFERROR(VLOOKUP(D4,DB!A:G,7,0),"")</f>
        <v>Weak</v>
      </c>
      <c r="K4" s="42" t="s">
        <v>39199</v>
      </c>
      <c r="L4" s="23" t="str">
        <f>IFERROR(VLOOKUP(D4,DB!A:I,9,0),"")</f>
        <v>Latis</v>
      </c>
    </row>
    <row r="5" spans="1:13" ht="15" customHeight="1">
      <c r="A5" s="19"/>
      <c r="B5" s="58" t="str">
        <f>IFERROR(VLOOKUP(D5,DB!A:K,11,0),"")</f>
        <v/>
      </c>
      <c r="C5" s="18"/>
      <c r="D5" s="58"/>
      <c r="E5" s="18"/>
      <c r="F5" s="20"/>
      <c r="G5" s="21">
        <f t="shared" ca="1" si="0"/>
        <v>45990.658979629632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45990.658979629632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45990.658979629632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45990.658979629632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45990.658979629632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45990.658979629632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45990.658979629632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45990.658979629632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45990.658979629632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45990.658979629632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45990.658979629632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45990.658979629632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45990.658979629632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45990.658979629632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45990.658979629632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45990.658979629632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45990.658979629632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45990.658979629632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45990.658979629632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45990.658979629632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45990.658979629632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45990.658979629632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45990.658979629632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45990.658979629632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45990.658979629632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45990.658979629632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45990.658979629632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45990.658979629632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45990.658979629632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45990.658979629632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45990.658979629632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45990.658979629632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45990.658979629632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45990.658979629632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45990.658979629632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45990.658979629632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45990.658979629632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45990.658979629632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45990.658979629632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45990.658979629632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45990.658979629632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45990.658979629632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45990.658979629632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45990.658979629632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45990.658979629632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45990.658979629632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45990.658979629632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45990.658979629632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45990.658979629632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45990.658979629632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45990.658979629632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45990.658979629632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45990.658979629632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45990.658979629632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45990.658979629632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45990.658979629632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45990.658979629632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45990.658979629632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45990.658979629632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45990.658979629632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45990.658979629632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45990.658979629632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45990.658979629632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45990.658979629632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45990.658979629632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45990.658979629632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45990.658979629632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45990.658979629632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45990.658979629632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45990.658979629632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45990.658979629632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45990.658979629632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45990.658979629632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45990.658979629632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45990.658979629632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45990.658979629632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45990.658979629632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45990.658979629632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45990.658979629632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45990.658979629632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45990.658979629632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45990.658979629632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45990.658979629632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45990.658979629632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45990.658979629632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45990.658979629632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45990.658979629632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45990.658979629632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45990.658979629632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45990.658979629632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45990.658979629632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45990.658979629632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45990.658979629632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45990.658979629632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45990.658979629632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45990.658979629632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45990.658979629632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45990.658979629632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45990.658979629632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45990.658979629632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45990.658979629632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45990.658979629632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45990.658979629632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45990.658979629632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45990.658979629632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45990.658979629632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45990.658979629632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45990.658979629632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45990.658979629632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45990.658979629632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45990.658979629632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45990.658979629632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45990.658979629632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45990.658979629632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45990.658979629632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45990.658979629632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45990.658979629632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45990.658979629632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45990.658979629632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45990.658979629632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45990.658979629632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45990.658979629632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45990.658979629632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45990.658979629632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45990.658979629632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45990.658979629632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45990.658979629632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45990.658979629632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45990.658979629632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45990.658979629632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45990.658979629632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45990.658979629632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45990.658979629632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45990.658979629632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45990.658979629632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45990.658979629632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45990.658979629632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45990.658979629632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45990.658979629632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45990.658979629632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45990.658979629632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45990.658979629632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45990.658979629632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45990.658979629632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45990.658979629632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45990.658979629632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45990.658979629632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45990.658979629632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45990.658979629632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45990.658979629632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45990.658979629632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45990.658979629632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45990.658979629632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45990.658979629632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45990.658979629632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45990.658979629632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45990.658979629632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45990.658979629632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45990.658979629632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45990.658979629632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45990.658979629632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45990.658979629632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45990.658979629632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45990.658979629632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45990.658979629632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45990.658979629632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45990.658979629632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45990.658979629632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45990.658979629632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45990.658979629632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45990.658979629632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45990.658979629632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45990.658979629632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45990.658979629632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45990.658979629632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45990.658979629632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45990.658979629632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45990.658979629632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45990.658979629632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45990.658979629632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45990.658979629632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45990.658979629632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45990.658979629632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45990.658979629632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45990.658979629632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45990.658979629632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45990.658979629632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45990.658979629632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45990.658979629632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45990.658979629632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45990.658979629632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45990.658979629632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45990.658979629632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45990.658979629632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45990.658979629632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45990.658979629632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45990.658979629632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45990.658979629632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45990.658979629632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45990.658979629632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45990.658979629632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45990.658979629632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45990.658979629632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45990.658979629632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45990.658979629632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45990.658979629632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45990.658979629632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45990.658979629632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45990.658979629632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45990.658979629632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45990.658979629632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45990.658979629632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45990.658979629632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45990.658979629632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45990.658979629632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45990.658979629632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45990.658979629632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45990.658979629632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45990.658979629632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45990.658979629632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45990.658979629632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45990.658979629632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45990.658979629632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45990.658979629632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45990.658979629632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45990.658979629632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45990.658979629632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45990.658979629632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45990.658979629632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45990.658979629632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45990.658979629632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45990.658979629632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45990.658979629632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45990.658979629632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45990.658979629632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45990.658979629632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45990.658979629632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45990.658979629632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45990.658979629632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45990.658979629632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45990.658979629632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45990.658979629632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45990.658979629632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45990.658979629632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45990.658979629632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45990.658979629632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45990.658979629632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45990.658979629632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45990.658979629632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45990.658979629632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45990.658979629632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45990.658979629632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45990.658979629632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45990.658979629632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45990.658979629632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45990.658979629632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45990.658979629632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45990.658979629632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45990.658979629632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45990.658979629632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45990.658979629632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45990.658979629632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45990.658979629632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45990.658979629632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45990.658979629632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45990.658979629632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45990.658979629632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45990.658979629632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45990.658979629632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45990.658979629632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45990.658979629632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45990.658979629632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45990.658979629632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45990.658979629632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45990.658979629632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45990.658979629632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45990.658979629632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45990.658979629632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45990.658979629632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45990.658979629632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45990.658979629632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45990.658979629632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45990.658979629632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45990.658979629632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45990.658979629632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45990.658979629632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45990.658979629632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45990.658979629632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45990.658979629632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45990.658979629632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45990.658979629632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45990.658979629632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45990.658979629632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45990.658979629632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45990.658979629632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45990.658979629632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45990.658979629632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45990.658979629632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45990.658979629632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45990.658979629632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45990.658979629632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45990.658979629632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45990.658979629632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45990.658979629632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45990.658979629632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45990.658979629632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45990.658979629632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45990.658979629632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45990.658979629632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45990.658979629632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45990.658979629632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45990.658979629632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45990.658979629632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45990.658979629632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45990.658979629632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45990.658979629632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45990.658979629632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45990.658979629632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45990.658979629632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45990.658979629632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45990.658979629632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45990.658979629632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45990.658979629632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45990.658979629632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45990.658979629632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45990.658979629632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45990.658979629632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45990.658979629632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45990.658979629632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45990.658979629632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45990.658979629632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45990.658979629632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45990.658979629632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45990.658979629632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45990.658979629632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45990.658979629632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45990.658979629632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45990.658979629632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45990.658979629632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45990.658979629632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45990.658979629632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45990.658979629632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45990.658979629632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45990.658979629632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45990.658979629632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45990.658979629632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45990.658979629632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45990.658979629632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45990.658979629632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45990.658979629632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45990.658979629632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45990.658979629632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45990.658979629632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45990.658979629632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45990.658979629632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45990.658979629632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45990.658979629632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45990.658979629632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45990.658979629632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45990.658979629632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45990.658979629632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45990.658979629632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45990.658979629632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45990.658979629632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45990.658979629632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45990.658979629632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45990.658979629632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45990.658979629632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45990.658979629632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45990.658979629632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45990.658979629632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45990.658979629632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45990.658979629632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45990.658979629632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45990.658979629632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45990.658979629632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45990.658979629632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45990.658979629632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45990.658979629632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45990.658979629632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45990.658979629632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45990.658979629632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45990.658979629632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45990.658979629632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45990.658979629632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45990.658979629632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45990.658979629632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45990.658979629632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45990.658979629632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45990.658979629632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45990.658979629632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45990.658979629632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45990.658979629632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45990.658979629632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45990.658979629632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45990.658979629632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45990.658979629632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45990.658979629632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45990.658979629632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45990.658979629632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45990.658979629632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45990.658979629632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45990.658979629632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45990.658979629632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45990.658979629632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45990.658979629632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45990.658979629632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45990.658979629632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45990.658979629632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45990.658979629632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45990.658979629632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45990.658979629632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45990.658979629632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45990.658979629632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45990.658979629632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45990.658979629632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45990.658979629632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45990.658979629632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45990.658979629632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45990.658979629632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45990.658979629632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45990.658979629632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45990.658979629632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45990.658979629632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45990.658979629632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45990.658979629632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45990.658979629632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45990.658979629632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45990.658979629632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45990.658979629632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45990.658979629632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45990.658979629632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45990.658979629632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45990.658979629632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45990.658979629632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45990.658979629632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45990.658979629632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45990.658979629632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45990.658979629632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45990.658979629632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45990.658979629632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45990.658979629632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45990.658979629632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45990.658979629632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45990.658979629632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45990.658979629632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45990.658979629632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45990.658979629632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45990.658979629632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45990.658979629632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45990.658979629632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45990.658979629632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45990.658979629632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45990.658979629632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45990.658979629632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45990.658979629632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45990.658979629632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45990.658979629632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45990.658979629632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45990.658979629632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45990.658979629632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45990.658979629632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45990.658979629632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45990.658979629632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45990.658979629632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45990.658979629632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45990.658979629632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45990.658979629632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45990.658979629632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45990.658979629632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45990.658979629632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45990.658979629632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45990.658979629632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45990.658979629632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45990.658979629632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45990.658979629632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45990.658979629632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45990.658979629632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45990.658979629632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45990.658979629632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45990.658979629632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45990.658979629632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45990.658979629632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45990.658979629632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45990.658979629632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45990.658979629632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45990.658979629632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45990.658979629632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45990.658979629632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45990.658979629632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45990.658979629632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45990.658979629632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45990.658979629632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45990.658979629632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45990.658979629632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45990.658979629632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45990.658979629632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45990.658979629632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45990.658979629632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45990.658979629632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45990.658979629632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45990.658979629632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45990.658979629632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45990.658979629632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45990.658979629632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45990.658979629632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45990.658979629632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45990.658979629632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45990.658979629632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45990.658979629632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45990.658979629632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45990.658979629632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45990.658979629632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45990.658979629632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45990.658979629632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45990.658979629632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45990.658979629632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45990.658979629632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45990.658979629632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45990.658979629632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45990.658979629632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45990.658979629632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45990.658979629632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45990.658979629632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45990.658979629632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45990.658979629632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45990.658979629632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45990.658979629632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45990.658979629632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45990.658979629632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45990.658979629632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45990.658979629632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45990.658979629632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45990.658979629632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45990.658979629632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45990.658979629632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45990.658979629632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45990.658979629632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45990.658979629632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45990.658979629632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45990.658979629632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45990.658979629632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45990.658979629632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45990.658979629632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45990.658979629632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45990.658979629632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45990.658979629632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45990.658979629632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45990.658979629632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45990.658979629632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45990.658979629632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45990.658979629632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45990.658979629632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45990.658979629632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45990.658979629632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45990.658979629632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45990.658979629632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45990.658979629632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45990.658979629632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45990.658979629632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45990.658979629632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45990.658979629632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45990.658979629632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45990.658979629632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45990.658979629632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45990.658979629632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45990.658979629632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45990.658979629632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45990.658979629632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45990.658979629632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45990.658979629632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45990.658979629632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45990.658979629632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45990.658979629632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45990.658979629632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45990.658979629632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45990.658979629632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45990.658979629632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45990.658979629632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45990.658979629632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45990.658979629632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45990.658979629632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45990.658979629632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45990.658979629632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45990.658979629632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45990.658979629632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45990.658979629632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45990.658979629632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45990.658979629632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45990.658979629632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45990.658979629632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45990.658979629632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45990.658979629632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45990.658979629632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45990.658979629632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45990.658979629632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45990.658979629632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45990.658979629632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45990.658979629632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45990.658979629632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45990.658979629632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45990.658979629632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45990.658979629632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45990.658979629632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45990.658979629632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45990.658979629632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45990.658979629632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45990.658979629632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45990.658979629632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45990.658979629632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45990.658979629632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45990.658979629632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45990.658979629632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45990.658979629632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45990.658979629632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45990.658979629632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45990.658979629632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45990.658979629632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45990.658979629632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45990.658979629632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45990.658979629632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45990.658979629632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45990.658979629632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45990.658979629632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45990.658979629632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45990.658979629632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45990.658979629632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45990.658979629632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45990.658979629632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45990.658979629632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45990.658979629632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45990.658979629632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45990.658979629632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45990.658979629632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45990.658979629632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45990.658979629632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45990.658979629632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45990.658979629632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45990.658979629632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45990.658979629632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45990.658979629632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45990.658979629632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45990.658979629632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45990.658979629632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45990.658979629632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45990.658979629632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45990.658979629632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45990.658979629632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45990.658979629632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45990.658979629632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45990.658979629632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45990.658979629632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45990.658979629632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45990.658979629632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45990.658979629632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45990.658979629632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45990.658979629632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45990.658979629632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45990.658979629632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45990.658979629632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45990.658979629632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45990.658979629632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45990.658979629632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45990.658979629632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45990.658979629632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45990.658979629632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45990.658979629632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45990.658979629632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45990.658979629632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45990.658979629632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45990.658979629632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45990.658979629632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45990.658979629632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45990.658979629632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45990.658979629632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45990.658979629632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45990.658979629632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45990.658979629632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45990.658979629632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45990.658979629632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45990.658979629632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45990.658979629632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45990.658979629632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45990.658979629632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45990.658979629632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45990.658979629632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45990.658979629632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45990.658979629632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45990.658979629632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45990.658979629632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45990.658979629632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45990.658979629632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45990.658979629632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45990.658979629632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45990.658979629632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45990.658979629632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45990.658979629632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45990.658979629632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45990.658979629632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45990.658979629632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45990.658979629632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45990.658979629632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45990.658979629632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45990.658979629632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45990.658979629632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45990.658979629632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45990.658979629632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45990.658979629632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45990.658979629632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45990.658979629632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45990.658979629632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45990.658979629632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45990.658979629632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45990.658979629632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45990.658979629632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45990.658979629632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45990.658979629632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45990.658979629632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45990.658979629632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45990.658979629632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45990.658979629632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45990.658979629632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45990.658979629632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45990.658979629632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45990.658979629632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45990.658979629632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45990.658979629632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45990.658979629632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45990.658979629632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45990.658979629632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45990.658979629632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45990.658979629632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45990.658979629632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45990.658979629632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45990.658979629632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45990.658979629632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45990.658979629632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45990.658979629632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45990.658979629632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45990.658979629632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45990.658979629632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45990.658979629632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45990.658979629632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45990.658979629632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45990.658979629632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45990.658979629632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45990.658979629632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45990.658979629632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45990.658979629632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45990.658979629632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45990.658979629632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45990.658979629632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45990.658979629632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45990.658979629632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45990.658979629632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45990.658979629632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45990.658979629632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45990.658979629632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45990.658979629632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45990.658979629632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45990.658979629632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45990.658979629632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45990.658979629632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45990.658979629632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45990.658979629632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45990.658979629632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45990.658979629632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45990.658979629632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45990.658979629632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45990.658979629632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45990.658979629632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45990.658979629632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45990.658979629632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45990.658979629632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45990.658979629632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45990.658979629632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45990.658979629632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45990.658979629632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45990.658979629632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45990.658979629632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45990.658979629632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45990.658979629632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45990.658979629632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45990.658979629632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45990.658979629632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45990.658979629632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45990.658979629632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45990.658979629632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45990.658979629632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45990.658979629632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45990.658979629632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45990.658979629632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45990.658979629632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45990.658979629632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45990.658979629632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45990.658979629632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45990.658979629632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45990.658979629632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45990.658979629632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45990.658979629632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45990.658979629632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45990.658979629632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45990.658979629632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45990.658979629632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45990.658979629632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45990.658979629632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45990.658979629632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45990.658979629632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45990.658979629632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45990.658979629632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45990.658979629632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45990.658979629632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45990.658979629632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45990.658979629632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45990.658979629632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45990.658979629632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45990.658979629632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45990.658979629632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45990.658979629632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45990.658979629632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45990.658979629632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45990.658979629632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45990.658979629632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45990.658979629632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45990.658979629632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45990.658979629632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45990.658979629632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45990.658979629632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45990.658979629632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45990.658979629632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45990.658979629632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45990.658979629632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45990.658979629632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45990.658979629632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45990.658979629632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45990.658979629632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45990.658979629632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45990.658979629632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45990.658979629632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45990.658979629632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45990.658979629632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45990.658979629632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45990.658979629632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45990.658979629632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45990.658979629632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45990.658979629632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45990.658979629632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45990.658979629632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45990.658979629632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45990.658979629632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45990.658979629632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45990.658979629632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45990.658979629632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45990.658979629632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45990.658979629632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45990.658979629632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45990.658979629632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45990.658979629632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45990.658979629632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45990.658979629632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45990.658979629632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45990.658979629632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45990.658979629632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45990.658979629632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45990.658979629632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45990.658979629632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45990.658979629632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45990.658979629632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45990.658979629632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45990.658979629632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45990.658979629632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45990.658979629632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45990.658979629632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45990.658979629632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45990.658979629632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45990.658979629632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45990.658979629632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45990.658979629632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45990.658979629632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45990.658979629632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45990.658979629632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45990.658979629632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45990.658979629632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45990.658979629632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45990.658979629632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45990.658979629632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45990.658979629632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45990.658979629632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45990.658979629632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45990.658979629632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45990.658979629632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45990.658979629632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45990.658979629632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45990.658979629632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45990.658979629632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45990.658979629632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45990.658979629632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45990.658979629632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45990.658979629632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45990.658979629632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45990.658979629632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45990.658979629632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45990.658979629632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45990.658979629632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45990.658979629632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45990.658979629632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45990.658979629632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45990.658979629632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45990.658979629632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45990.658979629632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45990.658979629632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45990.658979629632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45990.658979629632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45990.658979629632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45990.658979629632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45990.658979629632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45990.658979629632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45990.658979629632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45990.658979629632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45990.658979629632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45990.658979629632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45990.658979629632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45990.658979629632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45990.658979629632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45990.658979629632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45990.658979629632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45990.658979629632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45990.658979629632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45990.658979629632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45990.658979629632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45990.658979629632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45990.658979629632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45990.658979629632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45990.658979629632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45990.658979629632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45990.658979629632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45990.658979629632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45990.658979629632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45990.658979629632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45990.658979629632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45990.658979629632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45990.658979629632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45990.658979629632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45990.658979629632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45990.658979629632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45990.658979629632</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8"/>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287.17826203703589</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0" ca="1" si="0">IFERROR(NOW()-F3,"")</f>
        <v>0.46731296296638902</v>
      </c>
      <c r="H3" s="92">
        <v>45989.810358796298</v>
      </c>
      <c r="I3" s="110" t="str">
        <f>IFERROR(VLOOKUP(D3,DB!A:F,6,0),"")</f>
        <v>SCECO</v>
      </c>
      <c r="J3" s="110" t="str">
        <f>IFERROR(VLOOKUP(D3,DB!A:G,7,0),"")</f>
        <v>Dead</v>
      </c>
      <c r="K3" s="94" t="s">
        <v>39203</v>
      </c>
      <c r="L3" s="88" t="str">
        <f>IFERROR(VLOOKUP(D3,DB!A:I,9,0),"")</f>
        <v>Latis</v>
      </c>
    </row>
    <row r="4" spans="1:16" ht="15" customHeight="1">
      <c r="A4" s="110" t="s">
        <v>39204</v>
      </c>
      <c r="B4" s="110" t="str">
        <f>IFERROR(VLOOKUP(D4,DB!A:K,11,0),"")</f>
        <v>R4</v>
      </c>
      <c r="C4" s="90">
        <v>1</v>
      </c>
      <c r="D4" s="88" t="s">
        <v>30313</v>
      </c>
      <c r="E4" s="91" t="s">
        <v>39106</v>
      </c>
      <c r="F4" s="92"/>
      <c r="G4" s="93">
        <f ca="1">IFERROR(NOW()-F4,"")</f>
        <v>45990.658979629632</v>
      </c>
      <c r="H4" s="92">
        <v>45990.576539351852</v>
      </c>
      <c r="I4" s="110" t="str">
        <f>IFERROR(VLOOKUP(D4,DB!A:F,6,0),"")</f>
        <v>SCECO</v>
      </c>
      <c r="J4" s="110" t="str">
        <f>IFERROR(VLOOKUP(D4,DB!A:G,7,0),"")</f>
        <v>Dead</v>
      </c>
      <c r="K4" s="94" t="s">
        <v>39205</v>
      </c>
      <c r="L4" s="88" t="str">
        <f>IFERROR(VLOOKUP(D4,DB!A:I,9,0),"")</f>
        <v>Latis</v>
      </c>
    </row>
    <row r="5" spans="1:16" ht="15" customHeight="1">
      <c r="A5" s="110"/>
      <c r="B5" s="110" t="str">
        <f>IFERROR(VLOOKUP(D5,DB!A:K,11,0),"")</f>
        <v/>
      </c>
      <c r="C5" s="90"/>
      <c r="D5" s="88"/>
      <c r="E5" s="91"/>
      <c r="F5" s="92"/>
      <c r="G5" s="93">
        <f t="shared" ca="1" si="0"/>
        <v>45990.658979629632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45990.658979629632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45990.658979629632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45990.658979629632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45990.658979629632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45990.658979629632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45990.658979629632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45990.658979629632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45990.658979629632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45990.658979629632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153"/>
      <c r="E15" s="91"/>
      <c r="F15" s="92"/>
      <c r="G15" s="93">
        <f t="shared" ca="1" si="0"/>
        <v>45990.658979629632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45990.658979629632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45990.658979629632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45990.658979629632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45990.658979629632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45990.658979629632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45990.658979629632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45990.658979629632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45990.658979629632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45990.658979629632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45990.658979629632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45990.658979629632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45990.658979629632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45990.658979629632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45990.658979629632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45990.658979629632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45990.658979629632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45990.658979629632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45990.658979629632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45990.658979629632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45990.658979629632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45990.658979629632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45990.658979629632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45990.658979629632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45990.658979629632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45990.658979629632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45990.658979629632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45990.658979629632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45990.658979629632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45990.658979629632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45990.658979629632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45990.658979629632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45990.658979629632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45990.658979629632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45990.658979629632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45990.658979629632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ref="G51:G114" ca="1" si="1">IFERROR(NOW()-F51,"")</f>
        <v>45990.658979629632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45990.658979629632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45990.658979629632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45990.658979629632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45990.658979629632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45990.658979629632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45990.658979629632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45990.658979629632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45990.658979629632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45990.658979629632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45990.658979629632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45990.658979629632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45990.658979629632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45990.658979629632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45990.658979629632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45990.658979629632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45990.658979629632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45990.658979629632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45990.658979629632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45990.658979629632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45990.658979629632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45990.658979629632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45990.658979629632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45990.658979629632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45990.658979629632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45990.658979629632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45990.658979629632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45990.658979629632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45990.658979629632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45990.658979629632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45990.658979629632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45990.658979629632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45990.658979629632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45990.658979629632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45990.658979629632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45990.658979629632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45990.658979629632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45990.658979629632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45990.658979629632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45990.658979629632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45990.658979629632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45990.658979629632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45990.658979629632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45990.658979629632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45990.658979629632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45990.658979629632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45990.658979629632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45990.658979629632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45990.658979629632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45990.658979629632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45990.658979629632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45990.658979629632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45990.658979629632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45990.658979629632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45990.658979629632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45990.658979629632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45990.658979629632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45990.658979629632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45990.658979629632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45990.658979629632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45990.658979629632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45990.658979629632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45990.658979629632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45990.658979629632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ref="G115:G178" ca="1" si="2">IFERROR(NOW()-F115,"")</f>
        <v>45990.658979629632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45990.658979629632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45990.658979629632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45990.658979629632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45990.658979629632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45990.658979629632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45990.658979629632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45990.658979629632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45990.658979629632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45990.658979629632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45990.658979629632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45990.658979629632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45990.658979629632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45990.658979629632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45990.658979629632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45990.658979629632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45990.658979629632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45990.658979629632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45990.658979629632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45990.658979629632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45990.658979629632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45990.658979629632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45990.658979629632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45990.658979629632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45990.658979629632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45990.658979629632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45990.658979629632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45990.658979629632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45990.658979629632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45990.658979629632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45990.658979629632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45990.658979629632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45990.658979629632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45990.658979629632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45990.658979629632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45990.658979629632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45990.658979629632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45990.658979629632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45990.658979629632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45990.658979629632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45990.658979629632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45990.658979629632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45990.658979629632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45990.658979629632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45990.658979629632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45990.658979629632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45990.658979629632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45990.658979629632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45990.658979629632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45990.658979629632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45990.658979629632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45990.658979629632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45990.658979629632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45990.658979629632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45990.658979629632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45990.658979629632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45990.658979629632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45990.658979629632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45990.658979629632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45990.658979629632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45990.658979629632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45990.658979629632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45990.658979629632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45990.658979629632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ref="G179:G242" ca="1" si="3">IFERROR(NOW()-F179,"")</f>
        <v>45990.658979629632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45990.658979629632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45990.658979629632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45990.658979629632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45990.658979629632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45990.658979629632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45990.658979629632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45990.658979629632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45990.658979629632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45990.658979629632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45990.658979629632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45990.658979629632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45990.658979629632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45990.658979629632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45990.658979629632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45990.658979629632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45990.658979629632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45990.658979629632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45990.658979629632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45990.658979629632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45990.658979629632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45990.658979629632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45990.658979629632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45990.658979629632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45990.658979629632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45990.658979629632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45990.658979629632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45990.658979629632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45990.658979629632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45990.658979629632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45990.658979629632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45990.658979629632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45990.658979629632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45990.658979629632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45990.658979629632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45990.658979629632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45990.658979629632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45990.658979629632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45990.658979629632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45990.658979629632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45990.658979629632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45990.658979629632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45990.658979629632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45990.658979629632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45990.658979629632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45990.658979629632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45990.658979629632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45990.658979629632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45990.658979629632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45990.658979629632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45990.658979629632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45990.658979629632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45990.658979629632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45990.658979629632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45990.658979629632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45990.658979629632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45990.658979629632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45990.658979629632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45990.658979629632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45990.658979629632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45990.658979629632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45990.658979629632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45990.658979629632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45990.658979629632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ref="G243:G288" ca="1" si="4">IFERROR(NOW()-F243,"")</f>
        <v>45990.658979629632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45990.658979629632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45990.658979629632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45990.658979629632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45990.658979629632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45990.658979629632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45990.658979629632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45990.658979629632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45990.658979629632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45990.658979629632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45990.658979629632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45990.658979629632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45990.658979629632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45990.658979629632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45990.658979629632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45990.658979629632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45990.658979629632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45990.658979629632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45990.658979629632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45990.658979629632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45990.658979629632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45990.658979629632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45990.658979629632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45990.658979629632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45990.658979629632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45990.658979629632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45990.658979629632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45990.658979629632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45990.658979629632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45990.658979629632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45990.658979629632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45990.658979629632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45990.658979629632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45990.658979629632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45990.658979629632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45990.658979629632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45990.658979629632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45990.658979629632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45990.658979629632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45990.658979629632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45990.658979629632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45990.658979629632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45990.658979629632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45990.658979629632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45990.658979629632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45990.658979629632</v>
      </c>
      <c r="H288" s="92"/>
      <c r="I288" s="110" t="str">
        <f>IFERROR(VLOOKUP(D288,DB!A:F,6,0),"")</f>
        <v/>
      </c>
      <c r="J288" s="110" t="str">
        <f>IFERROR(VLOOKUP(D288,DB!A:G,7,0),"")</f>
        <v/>
      </c>
      <c r="K288" s="94"/>
      <c r="L288" s="88" t="str">
        <f>IFERROR(VLOOKUP(D288,DB!A:I,9,0),"")</f>
        <v/>
      </c>
    </row>
  </sheetData>
  <dataValidations count="2">
    <dataValidation allowBlank="1" showInputMessage="1" showErrorMessage="1" sqref="E1" xr:uid="{A4F81451-56CC-4543-9497-104C4E44EE4B}"/>
    <dataValidation type="list" allowBlank="1" showInputMessage="1" showErrorMessage="1" sqref="E2:E2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E8" sqref="E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98.826919444443774</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39109</v>
      </c>
      <c r="F3" s="38">
        <v>45926.188877314817</v>
      </c>
      <c r="G3" s="105">
        <f t="shared" ref="G3" ca="1" si="0">IFERROR(NOW()-F3,"")</f>
        <v>64.470102314815449</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39109</v>
      </c>
      <c r="F4" s="107">
        <v>45948.661111111112</v>
      </c>
      <c r="G4" s="108">
        <f t="shared" ref="G4" ca="1" si="1">IFERROR(NOW()-F4,"")</f>
        <v>41.997868518519681</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9.2856810185185168</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0.70706990741018672</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0.14072731481428491</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45990.658979629632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45990.658979629632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45990.658979629632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45990.658979629632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45990.658979629632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45990.658979629632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45990.658979629632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45990.658979629632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45990.658979629632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45990.658979629632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45990.658979629632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45990.658979629632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45990.658979629632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45990.658979629632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45990.658979629632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45990.658979629632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45990.658979629632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45990.658979629632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45990.658979629632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45990.658979629632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45990.658979629632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45990.658979629632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45990.658979629632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45990.658979629632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45990.658979629632</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37310</v>
      </c>
      <c r="E2" s="106" t="s">
        <v>39106</v>
      </c>
      <c r="F2" s="121">
        <v>45990.580081018517</v>
      </c>
      <c r="G2" s="72">
        <f ca="1">IFERROR(NOW()-F2,"-")</f>
        <v>7.8898611114709638E-2</v>
      </c>
      <c r="H2" s="121">
        <v>45990.580081018517</v>
      </c>
      <c r="I2" s="119" t="str">
        <f>IFERROR(VLOOKUP(D2,DB!A:F,6,0),"")</f>
        <v>Generator-SG</v>
      </c>
      <c r="J2" s="119" t="str">
        <f>IFERROR(VLOOKUP(D2,DB!A:G,7,0),"")</f>
        <v>Dead</v>
      </c>
      <c r="K2" s="122" t="s">
        <v>39219</v>
      </c>
      <c r="L2" s="140" t="str">
        <f>IFERROR(VLOOKUP(D2,DB!A:I,9,0),"")</f>
        <v>Latis</v>
      </c>
    </row>
    <row r="3" spans="1:16382" ht="31.5" customHeight="1">
      <c r="A3" s="118"/>
      <c r="B3" s="119" t="str">
        <f>IFERROR(VLOOKUP(D3,DB!A:K,11,0),"")</f>
        <v/>
      </c>
      <c r="C3" s="120"/>
      <c r="D3" s="119"/>
      <c r="E3" s="106"/>
      <c r="F3" s="121"/>
      <c r="G3" s="72">
        <f ca="1">IFERROR(NOW()-F3,"-")</f>
        <v>45990.658979629632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45990.658979629632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45990.658979629632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45990.658979629632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45990.658979629632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45990.658979629632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45990.658979629632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45990.658979629632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45990.658979629632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45990.658979629632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45990.658979629632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45990.658979629632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45990.658979629632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45990.658979629632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45990.658979629632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45990.658979629632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45990.658979629632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45990.658979629632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45990.658979629632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45990.658979629632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45990.658979629632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45990.658979629632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45990.658979629632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45990.658979629632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45990.658979629632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45990.658979629632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45990.658979629632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45990.658979629632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45990.658979629632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45990.658979629632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45990.658979629632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45990.658979629632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45990.658979629632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45990.658979629632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45990.658979629632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45990.658979629632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45990.658979629632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45990.658979629632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45990.658979629632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45990.658979629632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45990.658979629632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45990.658979629632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45990.658979629632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45990.658979629632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45990.658979629632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45990.658979629632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45990.658979629632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45990.658979629632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45990.658979629632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45990.658979629632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45990.658979629632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45990.658979629632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45990.658979629632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45990.658979629632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45990.658979629632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45990.658979629632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45990.658979629632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45990.658979629632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45990.658979629632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45990.658979629632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45990.658979629632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45990.658979629632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45990.658979629632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45990.658979629632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45990.658979629632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45990.658979629632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45990.658979629632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45990.658979629632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45990.658979629632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45990.658979629632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45990.658979629632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45990.658979629632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45990.658979629632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45990.658979629632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45990.658979629632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45990.658979629632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45990.658979629632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45990.658979629632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45990.658979629632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45990.658979629632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45990.658979629632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45990.658979629632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45990.658979629632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45990.658979629632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45990.658979629632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45990.658979629632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45990.658979629632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45990.658979629632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45990.658979629632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45990.658979629632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45990.658979629632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45990.658979629632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45990.658979629632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45990.658979629632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45990.658979629632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45990.658979629632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45990.658979629632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45990.658979629632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45990.658979629632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45990.658979629632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45990.658979629632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45990.658979629632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45990.658979629632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45990.658979629632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45990.658979629632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45990.658979629632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45990.658979629632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45990.658979629632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45990.658979629632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45990.658979629632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45990.658979629632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45990.658979629632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45990.658979629632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45990.658979629632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45990.658979629632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45990.658979629632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45990.658979629632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45990.658979629632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45990.658979629632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45990.658979629632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45990.658979629632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45990.658979629632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45990.658979629632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45990.658979629632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45990.658979629632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45990.658979629632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45990.658979629632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45990.658979629632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45990.658979629632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45990.658979629632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45990.658979629632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45990.658979629632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45990.658979629632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45990.658979629632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45990.658979629632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45990.658979629632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45990.658979629632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45990.658979629632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45990.658979629632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45990.658979629632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45990.658979629632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45990.658979629632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45990.658979629632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45990.658979629632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45990.658979629632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45990.658979629632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45990.658979629632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45990.658979629632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45990.658979629632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45990.658979629632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45990.658979629632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45990.658979629632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45990.658979629632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45990.658979629632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45990.658979629632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45990.658979629632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45990.658979629632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45990.658979629632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45990.658979629632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45990.658979629632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45990.658979629632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45990.658979629632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45990.658979629632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45990.658979629632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45990.658979629632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45990.658979629632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45990.658979629632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45990.658979629632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45990.658979629632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45990.658979629632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45990.658979629632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45990.658979629632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45990.658979629632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45990.658979629632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45990.658979629632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45990.658979629632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45990.658979629632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45990.658979629632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45990.658979629632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45990.658979629632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45990.658979629632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45990.658979629632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45990.658979629632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45990.658979629632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45990.658979629632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45990.658979629632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45990.658979629632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45990.658979629632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45990.658979629632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45990.658979629632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45990.658979629632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45990.658979629632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45990.658979629632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45990.658979629632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45990.658979629632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45990.658979629632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45990.658979629632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45990.658979629632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45990.658979629632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45990.658979629632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45990.658979629632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45990.658979629632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45990.658979629632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45990.658979629632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45990.658979629632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45990.658979629632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45990.658979629632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45990.658979629632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45990.658979629632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45990.658979629632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45990.658979629632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45990.658979629632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45990.658979629632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45990.658979629632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45990.658979629632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45990.658979629632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45990.658979629632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45990.658979629632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45990.658979629632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45990.658979629632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45990.658979629632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45990.658979629632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45990.658979629632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45990.658979629632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45990.658979629632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45990.658979629632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45990.658979629632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45990.658979629632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45990.658979629632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45990.658979629632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45990.658979629632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45990.658979629632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45990.658979629632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45990.658979629632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45990.658979629632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45990.658979629632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45990.658979629632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45990.658979629632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45990.658979629632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45990.658979629632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45990.658979629632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45990.658979629632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45990.658979629632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45990.658979629632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45990.658979629632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45990.658979629632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45990.658979629632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45990.658979629632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45990.658979629632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45990.658979629632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45990.658979629632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45990.658979629632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45990.658979629632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45990.658979629632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45990.658979629632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45990.658979629632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45990.658979629632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45990.658979629632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45990.658979629632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45990.658979629632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45990.658979629632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45990.658979629632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45990.658979629632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45990.658979629632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45990.658979629632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45990.658979629632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45990.658979629632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45990.658979629632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45990.658979629632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45990.658979629632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45990.658979629632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45990.658979629632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45990.658979629632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45990.658979629632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45990.658979629632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45990.658979629632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45990.658979629632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45990.658979629632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45990.658979629632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45990.658979629632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45990.658979629632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45990.658979629632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45990.658979629632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45990.658979629632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45990.658979629632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45990.658979629632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45990.658979629632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45990.658979629632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45990.658979629632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45990.658979629632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45990.658979629632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45990.658979629632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45990.658979629632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45990.658979629632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45990.658979629632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45990.658979629632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45990.658979629632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45990.658979629632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45990.658979629632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45990.658979629632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45990.658979629632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45990.658979629632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45990.658979629632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45990.658979629632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45990.658979629632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45990.658979629632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45990.658979629632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45990.658979629632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45990.658979629632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45990.658979629632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45990.658979629632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45990.658979629632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45990.658979629632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45990.658979629632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45990.658979629632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45990.658979629632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45990.658979629632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45990.658979629632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45990.658979629632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45990.658979629632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45990.658979629632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45990.658979629632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45990.658979629632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45990.658979629632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45990.658979629632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45990.658979629632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45990.658979629632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45990.658979629632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45990.658979629632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45990.658979629632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45990.658979629632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45990.658979629632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45990.658979629632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45990.658979629632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45990.658979629632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45990.658979629632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45990.658979629632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45990.658979629632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45990.658979629632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45990.658979629632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45990.658979629632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45990.658979629632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45990.658979629632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45990.658979629632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45990.658979629632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45990.658979629632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45990.658979629632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45990.658979629632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45990.658979629632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45990.658979629632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45990.658979629632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45990.658979629632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45990.658979629632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45990.658979629632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45990.658979629632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45990.658979629632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45990.658979629632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45990.658979629632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45990.658979629632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45990.658979629632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45990.658979629632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45990.658979629632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45990.658979629632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45990.658979629632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45990.658979629632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45990.658979629632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45990.658979629632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45990.658979629632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45990.658979629632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45990.658979629632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45990.658979629632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45990.658979629632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45990.658979629632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45990.658979629632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45990.658979629632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45990.658979629632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45990.658979629632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45990.658979629632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45990.658979629632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45990.658979629632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45990.658979629632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45990.658979629632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45990.658979629632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45990.658979629632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45990.658979629632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45990.658979629632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45990.658979629632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45990.658979629632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45990.658979629632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45990.658979629632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45990.658979629632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45990.658979629632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45990.658979629632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45990.658979629632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45990.658979629632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45990.658979629632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45990.658979629632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45990.658979629632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45990.658979629632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45990.658979629632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45990.658979629632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45990.658979629632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45990.658979629632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45990.658979629632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45990.658979629632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45990.658979629632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45990.658979629632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45990.658979629632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45990.658979629632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45990.658979629632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45990.658979629632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45990.658979629632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45990.658979629632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45990.658979629632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45990.658979629632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45990.658979629632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45990.658979629632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45990.658979629632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45990.658979629632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45990.658979629632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45990.658979629632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45990.658979629632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45990.658979629632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45990.658979629632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45990.658979629632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45990.658979629632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45990.658979629632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45990.658979629632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45990.658979629632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45990.658979629632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45990.658979629632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45990.658979629632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45990.658979629632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45990.658979629632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45990.658979629632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45990.658979629632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45990.658979629632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45990.658979629632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45990.658979629632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45990.658979629632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45990.658979629632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45990.658979629632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45990.658979629632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45990.658979629632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45990.658979629632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45990.658979629632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45990.658979629632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45990.658979629632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45990.658979629632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45990.658979629632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45990.658979629632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45990.658979629632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45990.658979629632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45990.658979629632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45990.658979629632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45990.658979629632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45990.658979629632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45990.658979629632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45990.658979629632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45990.658979629632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45990.658979629632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45990.658979629632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45990.658979629632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45990.658979629632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45990.658979629632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45990.658979629632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45990.658979629632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45990.658979629632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45990.658979629632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45990.658979629632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45990.658979629632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45990.658979629632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45990.658979629632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45990.658979629632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45990.658979629632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45990.658979629632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45990.658979629632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45990.658979629632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45990.658979629632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45990.658979629632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45990.658979629632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45990.658979629632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45990.658979629632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45990.658979629632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45990.658979629632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45990.658979629632</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45990.658979629632</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45990.658979629632</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2025-11-29T12:49:38Z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