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01" documentId="120_S{2AC9BD13-BADA-5192-A53E-5A8FF88502F6}" xr6:coauthVersionLast="47" xr6:coauthVersionMax="47" xr10:uidLastSave="{5EFA2187-48AD-4838-BF0E-D25B45FAE004}"/>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<sst xmlns="http://schemas.openxmlformats.org/spreadsheetml/2006/main" count="180281" uniqueCount="39125">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</sst>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30" dataDxfId="29" headerRowBorderDxfId="27" tableBorderDxfId="28">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322.18240729166428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45985.13083321759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45985.13083321759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45985.13083321759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45985.13083321759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45985.13083321759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45985.13083321759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45985.13083321759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45985.13083321759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45985.13083321759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45985.13083321759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45985.13083321759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45985.13083321759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45985.13083321759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45985.13083321759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45985.13083321759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45985.13083321759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45985.13083321759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45985.13083321759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45985.13083321759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45985.13083321759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45985.13083321759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45985.13083321759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45985.13083321759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45985.13083321759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45985.13083321759</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45985.13083321759</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160.13099525462894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0.74341423610894708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45985.13083321759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45985.13083321759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45985.13083321759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45985.13083321759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45985.13083321759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45985.13083321759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45985.13083321759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45985.13083321759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45985.13083321759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45985.13083321759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45985.13083321759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45985.13083321759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45985.13083321759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45985.13083321759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45985.13083321759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45985.13083321759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45985.13083321759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45985.13083321759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45985.13083321759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45985.13083321759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45985.13083321759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45985.13083321759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45985.13083321759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45985.13083321759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45985.13083321759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45985.13083321759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45985.13083321759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45985.13083321759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45985.13083321759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45985.13083321759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45985.13083321759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45985.13083321759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45985.13083321759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45985.13083321759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45985.13083321759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45985.13083321759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45985.13083321759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45985.13083321759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45985.13083321759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45985.13083321759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45985.13083321759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45985.13083321759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45985.13083321759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45985.13083321759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45985.13083321759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45985.13083321759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45985.13083321759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45985.13083321759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45985.13083321759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45985.13083321759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45985.13083321759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45985.13083321759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45985.13083321759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45985.13083321759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45985.13083321759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45985.13083321759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45985.13083321759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45985.13083321759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45985.13083321759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45985.13083321759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45985.13083321759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45985.13083321759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45985.13083321759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45985.13083321759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45985.13083321759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45985.13083321759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45985.13083321759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45985.13083321759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45985.13083321759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45985.13083321759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45985.13083321759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45985.13083321759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45985.13083321759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45985.13083321759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45985.13083321759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45985.13083321759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45985.13083321759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45985.13083321759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45985.13083321759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45985.13083321759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45985.13083321759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45985.13083321759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45985.13083321759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45985.13083321759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45985.13083321759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45985.13083321759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45985.13083321759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45985.13083321759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45985.13083321759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45985.13083321759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45985.13083321759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45985.13083321759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45985.13083321759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45985.13083321759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45985.13083321759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45985.13083321759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45985.13083321759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45985.13083321759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45985.13083321759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45985.13083321759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45985.13083321759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45985.13083321759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45985.13083321759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45985.13083321759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45985.13083321759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45985.13083321759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45985.13083321759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45985.13083321759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45985.13083321759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45985.13083321759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45985.13083321759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45985.13083321759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45985.13083321759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45985.13083321759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45985.13083321759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45985.13083321759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45985.13083321759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45985.13083321759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45985.13083321759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45985.13083321759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45985.13083321759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45985.13083321759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45985.13083321759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45985.13083321759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45985.13083321759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45985.13083321759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45985.13083321759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45985.13083321759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45985.13083321759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45985.13083321759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45985.13083321759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45985.13083321759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45985.13083321759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45985.13083321759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45985.13083321759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45985.13083321759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45985.13083321759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45985.13083321759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45985.13083321759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45985.13083321759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45985.13083321759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45985.13083321759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45985.13083321759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45985.13083321759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45985.13083321759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45985.13083321759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45985.13083321759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45985.13083321759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45985.13083321759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45985.13083321759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45985.13083321759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45985.13083321759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45985.13083321759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45985.13083321759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45985.13083321759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45985.13083321759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45985.13083321759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45985.13083321759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45985.13083321759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45985.13083321759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45985.13083321759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45985.13083321759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45985.13083321759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45985.13083321759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45985.13083321759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45985.13083321759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45985.13083321759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45985.13083321759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45985.13083321759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45985.13083321759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45985.13083321759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45985.13083321759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45985.13083321759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45985.13083321759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45985.13083321759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45985.13083321759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45985.13083321759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45985.13083321759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45985.13083321759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45985.13083321759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45985.13083321759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45985.13083321759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45985.13083321759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45985.13083321759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45985.13083321759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45985.13083321759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45985.13083321759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45985.13083321759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45985.13083321759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45985.13083321759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45985.13083321759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45985.13083321759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45985.13083321759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45985.13083321759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45985.13083321759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45985.13083321759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45985.13083321759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45985.13083321759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45985.13083321759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45985.13083321759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45985.13083321759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45985.13083321759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45985.13083321759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45985.13083321759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45985.13083321759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45985.13083321759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45985.13083321759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45985.13083321759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45985.13083321759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45985.13083321759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45985.13083321759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45985.13083321759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45985.13083321759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45985.13083321759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45985.13083321759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45985.13083321759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45985.13083321759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45985.13083321759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45985.13083321759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45985.13083321759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45985.13083321759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45985.13083321759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45985.13083321759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45985.13083321759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45985.13083321759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45985.13083321759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45985.13083321759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45985.13083321759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45985.13083321759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45985.13083321759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45985.13083321759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45985.13083321759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45985.13083321759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45985.13083321759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45985.13083321759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45985.13083321759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45985.13083321759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45985.13083321759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45985.13083321759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45985.13083321759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45985.13083321759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45985.13083321759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45985.13083321759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45985.13083321759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45985.13083321759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45985.13083321759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45985.13083321759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45985.13083321759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45985.13083321759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45985.13083321759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45985.13083321759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45985.13083321759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45985.13083321759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45985.13083321759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45985.13083321759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45985.13083321759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45985.13083321759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45985.13083321759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45985.13083321759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45985.13083321759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45985.13083321759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45985.13083321759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45985.13083321759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45985.13083321759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45985.13083321759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45985.13083321759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45985.13083321759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45985.13083321759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45985.13083321759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45985.13083321759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45985.13083321759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45985.13083321759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45985.13083321759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45985.13083321759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45985.13083321759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45985.13083321759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45985.13083321759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45985.13083321759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45985.13083321759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45985.13083321759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45985.13083321759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45985.13083321759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45985.13083321759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45985.13083321759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45985.13083321759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45985.13083321759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45985.13083321759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45985.13083321759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45985.13083321759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45985.13083321759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45985.13083321759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45985.13083321759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45985.13083321759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45985.13083321759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45985.13083321759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45985.13083321759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45985.13083321759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45985.13083321759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45985.13083321759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45985.13083321759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45985.13083321759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45985.13083321759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45985.13083321759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45985.13083321759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45985.13083321759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45985.13083321759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45985.13083321759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45985.13083321759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45985.13083321759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45985.13083321759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45985.13083321759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45985.13083321759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45985.13083321759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45985.13083321759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45985.13083321759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45985.13083321759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45985.13083321759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45985.13083321759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45985.13083321759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45985.13083321759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45985.13083321759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45985.13083321759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45985.13083321759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45985.13083321759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45985.13083321759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45985.13083321759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45985.13083321759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45985.13083321759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45985.13083321759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45985.13083321759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45985.13083321759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45985.13083321759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45985.13083321759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45985.13083321759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45985.13083321759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45985.13083321759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45985.13083321759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45985.13083321759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45985.13083321759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45985.13083321759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45985.13083321759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45985.13083321759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45985.13083321759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45985.13083321759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45985.13083321759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45985.13083321759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45985.13083321759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45985.13083321759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45985.13083321759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45985.13083321759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45985.13083321759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45985.13083321759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45985.13083321759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45985.13083321759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45985.13083321759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45985.13083321759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45985.13083321759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45985.13083321759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45985.13083321759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45985.13083321759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45985.13083321759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45985.13083321759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45985.13083321759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45985.13083321759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45985.13083321759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45985.13083321759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45985.13083321759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45985.13083321759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45985.13083321759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45985.13083321759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45985.13083321759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45985.13083321759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45985.13083321759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45985.13083321759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45985.13083321759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45985.13083321759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45985.13083321759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45985.13083321759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45985.13083321759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45985.13083321759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45985.13083321759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45985.13083321759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45985.13083321759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45985.13083321759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45985.13083321759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45985.13083321759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45985.13083321759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45985.13083321759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45985.13083321759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45985.13083321759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45985.13083321759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45985.13083321759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45985.13083321759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45985.13083321759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45985.13083321759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45985.13083321759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45985.13083321759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45985.13083321759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45985.13083321759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45985.13083321759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45985.13083321759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45985.13083321759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45985.13083321759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45985.13083321759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45985.13083321759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45985.13083321759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45985.13083321759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45985.13083321759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45985.13083321759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45985.13083321759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45985.13083321759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45985.13083321759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45985.13083321759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45985.13083321759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45985.13083321759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45985.13083321759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45985.13083321759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45985.13083321759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45985.13083321759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45985.13083321759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45985.13083321759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45985.13083321759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45985.13083321759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45985.13083321759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45985.13083321759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45985.13083321759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45985.13083321759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45985.13083321759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45985.13083321759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45985.13083321759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45985.13083321759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45985.13083321759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45985.13083321759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45985.13083321759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45985.13083321759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45985.13083321759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45985.13083321759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45985.13083321759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45985.13083321759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45985.13083321759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45985.13083321759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45985.13083321759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45985.13083321759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45985.13083321759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45985.13083321759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45985.13083321759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45985.13083321759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45985.13083321759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45985.13083321759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45985.13083321759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45985.13083321759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45985.13083321759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45985.13083321759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45985.13083321759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45985.13083321759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45985.13083321759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45985.13083321759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45985.13083321759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45985.13083321759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45985.13083321759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45985.13083321759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45985.13083321759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45985.13083321759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45985.13083321759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45985.13083321759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45985.13083321759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45985.13083321759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45985.13083321759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45985.13083321759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45985.13083321759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45985.13083321759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45985.13083321759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45985.13083321759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45985.13083321759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45985.13083321759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45985.13083321759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45985.13083321759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45985.13083321759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45985.13083321759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45985.13083321759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45985.13083321759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45985.13083321759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45985.13083321759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45985.13083321759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45985.13083321759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45985.13083321759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45985.13083321759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45985.13083321759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45985.13083321759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45985.13083321759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45985.13083321759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45985.13083321759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45985.13083321759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45985.13083321759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45985.13083321759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45985.13083321759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45985.13083321759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45985.13083321759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45985.13083321759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45985.13083321759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45985.13083321759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45985.13083321759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45985.13083321759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45985.13083321759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45985.13083321759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45985.13083321759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45985.13083321759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45985.13083321759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45985.13083321759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45985.13083321759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45985.13083321759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45985.13083321759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45985.13083321759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45985.13083321759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45985.13083321759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45985.13083321759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45985.13083321759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45985.13083321759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45985.13083321759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45985.13083321759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45985.13083321759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45985.13083321759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45985.13083321759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45985.13083321759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45985.13083321759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45985.13083321759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45985.13083321759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45985.13083321759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45985.13083321759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45985.13083321759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45985.13083321759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45985.13083321759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45985.13083321759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45985.13083321759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45985.13083321759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45985.13083321759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45985.13083321759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45985.13083321759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45985.13083321759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45985.13083321759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45985.13083321759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45985.13083321759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45985.13083321759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45985.13083321759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45985.13083321759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45985.13083321759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45985.13083321759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45985.13083321759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45985.13083321759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45985.13083321759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45985.13083321759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45985.13083321759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45985.13083321759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45985.13083321759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45985.13083321759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45985.13083321759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45985.13083321759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45985.13083321759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45985.13083321759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45985.13083321759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45985.13083321759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45985.13083321759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45985.13083321759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45985.13083321759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45985.13083321759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45985.13083321759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45985.13083321759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45985.13083321759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45985.13083321759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45985.13083321759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45985.13083321759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45985.13083321759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45985.13083321759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45985.13083321759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45985.13083321759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45985.13083321759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45985.13083321759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45985.13083321759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45985.13083321759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45985.13083321759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45985.13083321759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45985.13083321759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45985.13083321759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45985.13083321759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45985.13083321759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45985.13083321759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45985.13083321759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45985.13083321759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45985.13083321759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45985.13083321759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45985.13083321759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45985.13083321759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45985.13083321759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45985.13083321759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45985.13083321759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45985.13083321759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45985.13083321759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45985.13083321759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45985.13083321759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45985.13083321759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45985.13083321759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45985.13083321759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45985.13083321759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45985.13083321759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45985.13083321759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45985.13083321759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45985.13083321759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45985.13083321759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45985.13083321759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45985.13083321759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45985.13083321759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45985.13083321759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45985.13083321759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45985.13083321759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45985.13083321759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45985.13083321759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45985.13083321759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45985.13083321759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45985.13083321759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45985.13083321759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45985.13083321759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45985.13083321759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45985.13083321759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45985.13083321759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45985.13083321759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45985.13083321759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45985.13083321759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45985.13083321759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45985.13083321759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45985.13083321759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45985.13083321759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45985.13083321759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45985.13083321759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45985.13083321759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45985.13083321759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45985.13083321759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45985.13083321759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45985.13083321759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45985.13083321759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45985.13083321759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45985.13083321759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45985.13083321759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45985.13083321759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45985.13083321759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45985.13083321759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45985.13083321759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45985.13083321759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45985.13083321759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45985.13083321759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45985.13083321759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45985.13083321759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45985.13083321759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45985.13083321759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45985.13083321759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45985.13083321759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45985.13083321759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45985.13083321759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45985.13083321759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45985.13083321759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45985.13083321759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45985.13083321759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45985.13083321759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45985.13083321759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45985.13083321759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45985.13083321759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45985.13083321759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45985.13083321759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45985.13083321759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45985.13083321759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45985.13083321759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45985.13083321759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45985.13083321759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45985.13083321759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45985.13083321759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45985.13083321759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45985.13083321759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45985.13083321759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45985.13083321759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45985.13083321759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45985.13083321759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45985.13083321759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45985.13083321759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45985.13083321759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45985.13083321759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45985.13083321759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45985.13083321759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45985.13083321759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45985.13083321759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45985.13083321759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45985.13083321759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45985.13083321759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45985.13083321759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45985.13083321759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45985.13083321759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45985.13083321759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45985.13083321759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45985.13083321759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45985.13083321759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45985.13083321759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45985.13083321759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45985.13083321759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45985.13083321759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45985.13083321759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45985.13083321759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45985.13083321759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45985.13083321759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45985.13083321759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45985.13083321759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45985.13083321759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45985.13083321759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45985.13083321759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45985.13083321759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45985.13083321759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45985.13083321759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45985.13083321759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45985.13083321759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45985.13083321759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45985.13083321759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45985.13083321759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45985.13083321759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45985.13083321759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45985.13083321759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45985.13083321759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45985.13083321759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45985.13083321759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45985.13083321759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45985.13083321759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45985.13083321759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45985.13083321759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45985.13083321759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45985.13083321759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45985.13083321759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45985.13083321759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45985.13083321759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45985.13083321759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45985.13083321759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45985.13083321759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45985.13083321759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45985.13083321759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45985.13083321759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45985.13083321759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45985.13083321759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45985.13083321759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45985.13083321759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45985.13083321759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45985.13083321759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45985.13083321759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45985.13083321759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45985.13083321759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45985.13083321759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45985.13083321759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45985.13083321759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45985.13083321759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45985.13083321759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45985.13083321759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45985.13083321759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45985.13083321759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45985.13083321759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45985.13083321759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45985.13083321759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45985.13083321759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45985.13083321759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45985.13083321759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45985.13083321759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45985.13083321759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45985.13083321759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45985.13083321759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45985.13083321759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45985.13083321759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45985.13083321759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45985.13083321759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45985.13083321759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45985.13083321759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45985.13083321759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45985.13083321759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45985.13083321759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45985.13083321759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45985.13083321759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45985.13083321759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45985.13083321759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45985.13083321759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45985.13083321759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45985.13083321759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45985.13083321759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45985.13083321759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45985.13083321759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45985.13083321759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45985.13083321759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45985.13083321759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45985.13083321759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45985.13083321759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45985.13083321759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45985.13083321759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45985.13083321759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45985.13083321759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45985.13083321759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45985.13083321759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45985.13083321759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45985.13083321759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45985.13083321759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45985.13083321759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45985.13083321759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45985.13083321759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45985.13083321759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45985.13083321759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45985.13083321759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45985.13083321759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45985.13083321759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45985.13083321759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45985.13083321759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45985.13083321759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45985.13083321759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45985.13083321759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45985.13083321759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45985.13083321759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45985.13083321759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45985.13083321759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45985.13083321759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45985.13083321759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45985.13083321759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45985.13083321759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45985.13083321759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45985.13083321759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45985.13083321759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45985.13083321759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45985.13083321759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45985.13083321759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45985.13083321759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45985.13083321759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45985.13083321759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45985.13083321759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45985.13083321759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45985.13083321759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45985.13083321759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45985.13083321759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45985.13083321759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45985.13083321759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45985.13083321759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45985.13083321759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45985.13083321759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45985.13083321759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45985.13083321759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45985.13083321759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45985.13083321759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45985.13083321759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45985.13083321759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45985.13083321759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45985.13083321759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45985.13083321759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45985.13083321759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45985.13083321759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45985.13083321759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45985.13083321759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45985.13083321759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45985.13083321759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45985.13083321759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45985.13083321759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45985.13083321759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45985.13083321759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45985.13083321759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45985.13083321759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45985.13083321759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45985.13083321759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45985.13083321759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45985.13083321759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45985.13083321759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45985.13083321759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45985.13083321759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45985.13083321759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45985.13083321759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45985.13083321759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45985.13083321759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45985.13083321759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45985.13083321759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45985.13083321759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45985.13083321759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45985.13083321759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45985.13083321759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45985.13083321759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45985.13083321759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45985.13083321759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45985.13083321759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45985.13083321759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45985.13083321759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45985.13083321759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45985.13083321759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45985.13083321759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45985.13083321759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45985.13083321759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45985.13083321759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45985.13083321759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45985.13083321759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45985.13083321759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45985.13083321759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45985.13083321759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45985.13083321759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45985.13083321759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45985.13083321759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45985.13083321759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45985.13083321759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45985.13083321759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45985.13083321759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45985.13083321759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45985.13083321759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45985.13083321759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45985.13083321759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45985.13083321759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45985.13083321759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45985.13083321759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45985.13083321759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45985.13083321759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45985.13083321759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45985.13083321759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45985.13083321759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45985.13083321759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45985.13083321759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45985.13083321759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45985.13083321759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45985.13083321759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45985.13083321759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45985.13083321759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45985.13083321759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45985.13083321759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45985.13083321759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45985.13083321759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45985.13083321759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45985.13083321759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45985.13083321759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45985.13083321759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45985.13083321759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45985.13083321759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45985.13083321759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45985.13083321759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45985.13083321759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45985.13083321759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45985.13083321759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45985.13083321759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45985.13083321759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45985.13083321759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45985.13083321759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45985.13083321759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45985.13083321759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45985.13083321759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45985.13083321759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45985.13083321759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45985.13083321759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45985.13083321759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45985.13083321759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45985.13083321759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45985.13083321759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45985.13083321759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45985.13083321759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45985.13083321759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45985.13083321759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45985.13083321759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45985.13083321759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45985.13083321759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45985.13083321759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45985.13083321759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45985.13083321759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45985.13083321759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45985.13083321759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45985.13083321759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45985.13083321759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45985.13083321759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45985.13083321759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45985.13083321759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45985.13083321759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45985.13083321759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45985.13083321759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45985.13083321759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45985.13083321759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45985.13083321759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45985.13083321759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45985.13083321759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45985.13083321759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45985.13083321759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45985.13083321759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45985.13083321759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45985.13083321759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45985.13083321759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45985.13083321759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45985.13083321759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45985.13083321759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45985.13083321759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45985.13083321759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45985.13083321759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45985.13083321759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45985.13083321759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45985.13083321759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45985.13083321759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45985.13083321759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45985.13083321759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45985.13083321759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45985.13083321759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45985.13083321759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45985.13083321759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45985.13083321759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45985.13083321759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45985.13083321759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45985.13083321759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45985.13083321759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45985.13083321759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45985.13083321759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45985.13083321759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45985.13083321759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45985.13083321759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45985.13083321759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45985.13083321759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45985.13083321759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45985.13083321759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45985.13083321759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45985.13083321759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45985.13083321759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45985.13083321759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45985.13083321759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45985.13083321759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45985.13083321759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45985.13083321759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45985.13083321759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45985.13083321759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45985.13083321759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45985.13083321759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45985.13083321759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45985.13083321759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45985.13083321759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45985.13083321759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45985.13083321759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45985.13083321759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45985.13083321759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45985.13083321759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45985.13083321759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45985.13083321759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45985.13083321759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45985.13083321759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45985.13083321759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45985.13083321759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45985.13083321759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45985.13083321759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45985.13083321759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45985.13083321759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45985.13083321759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45985.13083321759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45985.13083321759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45985.13083321759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45985.13083321759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45985.13083321759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45985.13083321759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45985.13083321759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45985.13083321759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45985.13083321759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45985.13083321759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45985.13083321759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45985.13083321759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45985.13083321759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45985.13083321759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45985.13083321759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45985.13083321759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45985.13083321759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45985.13083321759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45985.13083321759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45985.13083321759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45985.13083321759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45985.13083321759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45985.13083321759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45985.13083321759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45985.13083321759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45985.13083321759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45985.13083321759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45985.13083321759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45985.13083321759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45985.13083321759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45985.13083321759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45985.13083321759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45985.13083321759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45985.13083321759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45985.13083321759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45985.13083321759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45985.13083321759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45985.13083321759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45985.13083321759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45985.13083321759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45985.13083321759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45985.13083321759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45985.13083321759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45985.13083321759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45985.13083321759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45985.13083321759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45985.13083321759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45985.13083321759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45985.13083321759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45985.13083321759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45985.13083321759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45985.13083321759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45985.13083321759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45985.13083321759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45985.13083321759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45985.13083321759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45985.13083321759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45985.13083321759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45985.13083321759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45985.13083321759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45985.13083321759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45985.13083321759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45985.13083321759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45985.13083321759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281.65011562499421</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0.63771979166631354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0.26672442129347473</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45985.13083321759</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45985.13083321759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45985.13083321759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45985.13083321759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45985.13083321759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45985.13083321759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45985.13083321759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45985.13083321759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45985.13083321759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45985.13083321759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45985.13083321759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45985.13083321759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45985.13083321759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45985.13083321759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45985.13083321759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45985.13083321759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45985.13083321759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45985.13083321759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45985.13083321759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45985.13083321759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45985.13083321759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45985.13083321759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45985.13083321759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45985.13083321759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45985.13083321759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45985.13083321759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45985.13083321759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45985.13083321759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45985.13083321759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45985.13083321759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45985.13083321759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45985.13083321759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45985.13083321759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45985.13083321759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45985.13083321759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45985.13083321759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45985.13083321759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45985.13083321759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45985.13083321759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45985.13083321759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45985.13083321759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45985.13083321759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45985.13083321759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45985.13083321759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45985.13083321759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45985.13083321759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45985.13083321759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45985.13083321759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45985.13083321759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45985.13083321759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45985.13083321759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45985.13083321759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45985.13083321759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45985.13083321759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45985.13083321759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45985.13083321759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45985.13083321759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45985.13083321759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45985.13083321759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45985.13083321759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45985.13083321759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45985.13083321759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45985.13083321759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45985.13083321759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45985.13083321759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45985.13083321759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45985.13083321759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45985.13083321759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45985.13083321759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45985.13083321759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45985.13083321759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45985.13083321759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45985.13083321759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45985.13083321759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45985.13083321759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45985.13083321759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45985.13083321759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45985.13083321759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45985.13083321759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45985.13083321759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45985.13083321759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45985.13083321759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45985.13083321759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45985.13083321759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45985.13083321759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45985.13083321759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45985.13083321759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45985.13083321759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45985.13083321759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45985.13083321759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45985.13083321759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45985.13083321759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45985.13083321759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45985.13083321759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45985.13083321759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45985.13083321759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45985.13083321759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45985.13083321759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45985.13083321759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45985.13083321759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45985.13083321759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45985.13083321759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45985.13083321759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45985.13083321759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45985.13083321759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45985.13083321759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45985.13083321759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45985.13083321759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45985.13083321759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45985.13083321759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45985.13083321759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45985.13083321759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45985.13083321759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45985.13083321759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45985.13083321759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45985.13083321759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45985.13083321759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45985.13083321759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45985.13083321759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45985.13083321759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45985.13083321759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45985.13083321759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45985.13083321759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45985.13083321759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45985.13083321759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45985.13083321759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45985.13083321759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45985.13083321759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45985.13083321759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45985.13083321759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45985.13083321759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45985.13083321759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45985.13083321759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45985.13083321759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45985.13083321759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45985.13083321759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45985.13083321759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45985.13083321759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45985.13083321759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45985.13083321759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45985.13083321759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45985.13083321759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45985.13083321759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45985.13083321759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45985.13083321759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45985.13083321759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45985.13083321759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45985.13083321759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45985.13083321759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45985.13083321759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45985.13083321759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45985.13083321759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45985.13083321759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45985.13083321759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45985.13083321759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45985.13083321759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45985.13083321759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45985.13083321759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45985.13083321759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45985.13083321759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45985.13083321759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45985.13083321759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45985.13083321759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45985.13083321759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45985.13083321759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45985.13083321759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45985.13083321759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45985.13083321759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45985.13083321759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45985.13083321759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45985.13083321759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45985.13083321759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45985.13083321759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45985.13083321759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45985.13083321759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45985.13083321759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45985.13083321759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45985.13083321759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45985.13083321759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45985.13083321759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45985.13083321759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45985.13083321759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45985.13083321759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45985.13083321759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45985.13083321759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45985.13083321759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45985.13083321759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45985.13083321759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45985.13083321759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45985.13083321759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45985.13083321759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45985.13083321759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45985.13083321759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45985.13083321759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45985.13083321759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45985.13083321759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45985.13083321759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45985.13083321759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45985.13083321759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45985.13083321759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45985.13083321759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45985.13083321759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45985.13083321759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45985.13083321759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45985.13083321759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45985.13083321759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45985.13083321759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45985.13083321759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45985.13083321759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45985.13083321759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45985.13083321759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45985.13083321759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45985.13083321759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45985.13083321759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45985.13083321759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45985.13083321759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45985.13083321759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45985.13083321759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45985.13083321759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45985.13083321759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45985.13083321759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45985.13083321759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45985.13083321759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45985.13083321759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45985.13083321759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45985.13083321759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45985.13083321759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45985.13083321759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45985.13083321759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45985.13083321759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45985.13083321759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45985.13083321759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45985.13083321759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45985.13083321759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45985.13083321759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45985.13083321759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45985.13083321759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45985.13083321759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45985.13083321759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45985.13083321759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45985.13083321759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45985.13083321759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45985.13083321759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45985.13083321759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45985.13083321759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45985.13083321759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45985.13083321759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45985.13083321759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45985.13083321759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45985.13083321759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45985.13083321759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45985.13083321759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45985.13083321759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45985.13083321759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45985.13083321759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45985.13083321759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45985.13083321759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45985.13083321759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45985.13083321759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45985.13083321759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45985.13083321759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45985.13083321759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45985.13083321759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45985.13083321759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45985.13083321759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45985.13083321759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45985.13083321759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45985.13083321759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45985.13083321759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45985.13083321759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45985.13083321759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45985.13083321759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45985.13083321759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45985.13083321759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45985.13083321759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45985.13083321759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45985.13083321759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45985.13083321759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45985.13083321759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45985.13083321759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45985.13083321759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45985.13083321759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45985.13083321759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45985.13083321759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45985.13083321759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45985.13083321759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45985.13083321759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45985.13083321759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45985.13083321759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45985.13083321759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45985.13083321759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45985.13083321759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45985.13083321759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45985.13083321759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45985.13083321759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45985.13083321759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45985.13083321759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45985.13083321759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45985.13083321759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45985.13083321759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45985.13083321759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45985.13083321759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45985.13083321759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45985.13083321759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45985.13083321759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45985.13083321759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45985.13083321759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45985.13083321759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45985.13083321759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45985.13083321759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45985.13083321759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45985.13083321759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45985.13083321759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45985.13083321759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45985.13083321759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45985.13083321759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45985.13083321759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45985.13083321759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45985.13083321759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45985.13083321759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45985.13083321759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45985.13083321759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45985.13083321759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45985.13083321759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45985.13083321759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45985.13083321759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45985.13083321759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45985.13083321759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45985.13083321759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45985.13083321759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45985.13083321759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45985.13083321759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45985.13083321759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45985.13083321759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45985.13083321759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45985.13083321759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45985.13083321759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45985.13083321759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45985.13083321759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45985.13083321759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45985.13083321759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45985.13083321759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45985.13083321759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45985.13083321759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45985.13083321759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45985.13083321759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45985.13083321759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45985.13083321759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45985.13083321759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45985.13083321759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45985.13083321759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45985.13083321759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45985.13083321759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45985.13083321759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45985.13083321759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45985.13083321759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45985.13083321759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45985.13083321759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45985.13083321759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45985.13083321759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45985.13083321759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45985.13083321759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45985.13083321759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45985.13083321759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45985.13083321759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45985.13083321759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45985.13083321759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45985.13083321759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45985.13083321759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45985.13083321759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45985.13083321759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45985.13083321759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45985.13083321759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45985.13083321759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45985.13083321759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45985.13083321759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45985.13083321759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45985.13083321759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45985.13083321759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45985.13083321759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45985.13083321759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45985.13083321759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45985.13083321759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45985.13083321759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45985.13083321759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45985.13083321759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45985.13083321759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45985.13083321759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45985.13083321759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45985.13083321759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45985.13083321759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45985.13083321759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45985.13083321759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45985.13083321759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45985.13083321759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45985.13083321759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45985.13083321759</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93.298773032402096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58.941955902773771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36.469722106478002</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3.7575346064768382</v>
      </c>
      <c r="H5" s="122">
        <v>45981.360798611109</v>
      </c>
      <c r="I5" s="109" t="str">
        <f>IFERROR(VLOOKUP(D5,DB!A:F,6,0),"")</f>
        <v>SCECO</v>
      </c>
      <c r="J5" s="109" t="str">
        <f>IFERROR(VLOOKUP(D5,DB!A:G,7,0),"")</f>
        <v>Dead</v>
      </c>
      <c r="K5" s="109" t="s">
        <v>39122</v>
      </c>
      <c r="L5" s="109" t="str">
        <f>IFERROR(VLOOKUP(D5,DB!A:I,9,0),"")</f>
        <v>Latis</v>
      </c>
    </row>
    <row r="6" spans="1:13" ht="30.75">
      <c r="A6" s="109" t="s">
        <v>39123</v>
      </c>
      <c r="B6" s="109" t="str">
        <f>IFERROR(VLOOKUP(D6,DB!A:K,11,0),"")</f>
        <v>R5</v>
      </c>
      <c r="C6" s="109">
        <v>1</v>
      </c>
      <c r="D6" s="109" t="s">
        <v>32901</v>
      </c>
      <c r="E6" s="109" t="s">
        <v>39021</v>
      </c>
      <c r="F6" s="122">
        <v>45985.093854166669</v>
      </c>
      <c r="G6" s="111">
        <f ca="1">IFERROR(NOW()-F6,"")</f>
        <v>3.6979050921218004E-2</v>
      </c>
      <c r="H6" s="122">
        <v>45984.593425925923</v>
      </c>
      <c r="I6" s="109" t="str">
        <f>IFERROR(VLOOKUP(D6,DB!A:F,6,0),"")</f>
        <v>SCECO</v>
      </c>
      <c r="J6" s="109" t="str">
        <f>IFERROR(VLOOKUP(D6,DB!A:G,7,0),"")</f>
        <v>Good</v>
      </c>
      <c r="K6" s="109" t="s">
        <v>39124</v>
      </c>
      <c r="L6" s="109" t="str">
        <f>IFERROR(VLOOKUP(D6,DB!A:I,9,0),"")</f>
        <v>Latis</v>
      </c>
    </row>
    <row r="7" spans="1:13">
      <c r="A7" s="109"/>
      <c r="B7" s="109" t="str">
        <f>IFERROR(VLOOKUP(D7,DB!A:K,11,0),"")</f>
        <v/>
      </c>
      <c r="C7" s="109"/>
      <c r="D7" s="109"/>
      <c r="E7" s="109"/>
      <c r="F7" s="109"/>
      <c r="G7" s="111">
        <f ca="1">IFERROR(NOW()-F7,"")</f>
        <v>45985.13083321759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45985.13083321759</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45985.13083321759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45985.13083321759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45985.13083321759</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45985.13083321759</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45985.13083321759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45985.13083321759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45985.13083321759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45985.13083321759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45985.13083321759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45985.13083321759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45985.13083321759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45985.13083321759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45985.13083321759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45985.13083321759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45985.13083321759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45985.13083321759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45985.13083321759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45985.13083321759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45985.13083321759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45985.13083321759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45985.13083321759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45985.13083321759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45985.13083321759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45985.13083321759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45985.13083321759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45985.13083321759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45985.13083321759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45985.13083321759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45985.13083321759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45985.13083321759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45985.13083321759</v>
      </c>
      <c r="H39" s="109"/>
      <c r="I39" s="109" t="str">
        <f>IFERROR(VLOOKUP(D39,DB!A:F,6,0),"")</f>
        <v/>
      </c>
      <c r="J39" s="109" t="str">
        <f>IFERROR(VLOOKUP(D39,DB!A:G,7,0),"")</f>
        <v/>
      </c>
      <c r="K39" s="109"/>
      <c r="L39" s="109" t="str">
        <f>IFERROR(VLOOKUP(D39,DB!A:I,9,0),"")</f>
        <v/>
      </c>
    </row>
    <row r="40" spans="1:12">
      <c r="A40" s="125"/>
      <c r="B40" s="125" t="str">
        <f>IFERROR(VLOOKUP(D40,DB!A:K,11,0),"")</f>
        <v/>
      </c>
      <c r="C40" s="125"/>
      <c r="D40" s="125"/>
      <c r="E40" s="125"/>
      <c r="F40" s="126"/>
      <c r="G40" s="111">
        <f ca="1">IFERROR(NOW()-F40,"")</f>
        <v>45985.13083321759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45985.13083321759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45985.13083321759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45985.13083321759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45985.13083321759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45985.13083321759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45985.13083321759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45985.13083321759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45985.13083321759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45985.13083321759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45985.13083321759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45985.13083321759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45985.13083321759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45985.13083321759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45985.13083321759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45985.13083321759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45985.13083321759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45985.13083321759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45985.13083321759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45985.13083321759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45985.13083321759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45985.13083321759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45985.13083321759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45985.13083321759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45985.13083321759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45985.13083321759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45985.13083321759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45985.13083321759</v>
      </c>
      <c r="H67" s="126"/>
      <c r="I67" s="125" t="str">
        <f>IFERROR(VLOOKUP(D67,DB!A:F,6,0),"")</f>
        <v/>
      </c>
      <c r="J67" s="125" t="str">
        <f>IFERROR(VLOOKUP(D67,DB!A:G,7,0),"")</f>
        <v/>
      </c>
      <c r="K67" s="125"/>
      <c r="L67" s="125" t="str">
        <f>IFERROR(VLOOKUP(D67,DB!A:I,9,0),"")</f>
        <v/>
      </c>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45985.13083321759</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45985.13083321759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45985.13083321759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45985.13083321759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45985.13083321759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45985.13083321759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45985.13083321759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45985.13083321759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45985.13083321759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45985.13083321759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45985.13083321759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45985.13083321759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45985.13083321759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45985.13083321759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45985.13083321759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45985.13083321759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45985.13083321759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45985.13083321759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45985.13083321759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45985.13083321759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45985.13083321759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45985.13083321759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45985.13083321759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45985.13083321759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45985.13083321759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45985.13083321759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45985.13083321759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45985.13083321759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45985.13083321759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45985.13083321759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45985.13083321759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45985.13083321759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45985.13083321759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45985.13083321759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45985.13083321759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45985.13083321759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45985.13083321759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45985.13083321759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45985.13083321759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45985.13083321759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45985.13083321759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45985.13083321759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45985.13083321759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45985.13083321759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2025-11-24T00:10:24Z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